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Data From HD\drs44\Documents\CupARM\Guides\JudgingCriteria\"/>
    </mc:Choice>
  </mc:AlternateContent>
  <xr:revisionPtr revIDLastSave="0" documentId="13_ncr:1_{4A30D6FE-4592-4948-8EA0-229FDD1B4366}" xr6:coauthVersionLast="34" xr6:coauthVersionMax="34" xr10:uidLastSave="{00000000-0000-0000-0000-000000000000}"/>
  <bookViews>
    <workbookView xWindow="375" yWindow="150" windowWidth="21660" windowHeight="11910" firstSheet="1" activeTab="9" xr2:uid="{00000000-000D-0000-FFFF-FFFF00000000}"/>
  </bookViews>
  <sheets>
    <sheet name="Summary" sheetId="11" r:id="rId1"/>
    <sheet name="RubricTotals" sheetId="1" r:id="rId2"/>
    <sheet name="Intro" sheetId="2" r:id="rId3"/>
    <sheet name="Chal.Def." sheetId="3" r:id="rId4"/>
    <sheet name="Sol'n" sheetId="4" r:id="rId5"/>
    <sheet name="Pref.Eval" sheetId="5" r:id="rId6"/>
    <sheet name="Tech" sheetId="6" r:id="rId7"/>
    <sheet name="Exec." sheetId="7" r:id="rId8"/>
    <sheet name="NxtSteps" sheetId="8" r:id="rId9"/>
    <sheet name="Delivery" sheetId="9" r:id="rId1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 i="1" l="1"/>
  <c r="F6" i="1"/>
  <c r="F8" i="1"/>
  <c r="F9" i="1"/>
  <c r="G9" i="1" s="1"/>
  <c r="F11" i="1"/>
  <c r="F12" i="1"/>
  <c r="F14" i="1"/>
  <c r="F15" i="1"/>
  <c r="G15" i="1" s="1"/>
  <c r="F17" i="1"/>
  <c r="F18" i="1"/>
  <c r="F20" i="1"/>
  <c r="F21" i="1"/>
  <c r="G21" i="1" s="1"/>
  <c r="F22" i="1"/>
  <c r="F24" i="1"/>
  <c r="F25" i="1"/>
  <c r="G25" i="1" s="1"/>
  <c r="F26" i="1"/>
  <c r="G26" i="1" s="1"/>
  <c r="F28" i="1"/>
  <c r="F29" i="1"/>
  <c r="F30" i="1"/>
  <c r="F31" i="1"/>
  <c r="G31" i="1" s="1"/>
  <c r="F32" i="1"/>
  <c r="F33" i="1"/>
  <c r="D13" i="11"/>
  <c r="D12" i="11"/>
  <c r="D11" i="11"/>
  <c r="D10" i="11"/>
  <c r="D9" i="11"/>
  <c r="D8" i="11"/>
  <c r="D7" i="11"/>
  <c r="D6" i="11"/>
  <c r="G32" i="1"/>
  <c r="G20" i="1"/>
  <c r="G8" i="1"/>
  <c r="D29" i="1"/>
  <c r="D30" i="1"/>
  <c r="G30" i="1" s="1"/>
  <c r="D31" i="1"/>
  <c r="D32" i="1"/>
  <c r="D33" i="1"/>
  <c r="D28" i="1"/>
  <c r="G28" i="1" s="1"/>
  <c r="E34" i="1"/>
  <c r="E27" i="1"/>
  <c r="E23" i="1"/>
  <c r="E19" i="1"/>
  <c r="E16" i="1"/>
  <c r="E13" i="1"/>
  <c r="E10" i="1"/>
  <c r="E7" i="1"/>
  <c r="D25" i="1"/>
  <c r="D26" i="1"/>
  <c r="D24" i="1"/>
  <c r="D21" i="1"/>
  <c r="D22" i="1"/>
  <c r="D20" i="1"/>
  <c r="D18" i="1"/>
  <c r="G18" i="1" s="1"/>
  <c r="D14" i="1"/>
  <c r="G14" i="1" s="1"/>
  <c r="D6" i="1"/>
  <c r="G6" i="1" s="1"/>
  <c r="D5" i="1"/>
  <c r="G5" i="1" s="1"/>
  <c r="D35" i="1"/>
  <c r="D12" i="1"/>
  <c r="G12" i="1" s="1"/>
  <c r="D17" i="1"/>
  <c r="G17" i="1" s="1"/>
  <c r="D15" i="1"/>
  <c r="D11" i="1"/>
  <c r="G11" i="1" s="1"/>
  <c r="D9" i="1"/>
  <c r="D8" i="1"/>
  <c r="G33" i="1" l="1"/>
  <c r="G29" i="1"/>
  <c r="G24" i="1"/>
  <c r="G22" i="1"/>
  <c r="E7" i="11"/>
  <c r="E9" i="11"/>
  <c r="E11" i="11"/>
  <c r="E13" i="11"/>
  <c r="E12" i="11"/>
  <c r="E10" i="11"/>
  <c r="E8" i="11"/>
  <c r="G35" i="1"/>
  <c r="E6" i="11"/>
  <c r="E16" i="11" l="1"/>
</calcChain>
</file>

<file path=xl/sharedStrings.xml><?xml version="1.0" encoding="utf-8"?>
<sst xmlns="http://schemas.openxmlformats.org/spreadsheetml/2006/main" count="287" uniqueCount="207">
  <si>
    <t>Topic Weights</t>
  </si>
  <si>
    <t>Sub-Weights</t>
  </si>
  <si>
    <t>Score</t>
  </si>
  <si>
    <t>Weighted Score</t>
  </si>
  <si>
    <t>Can you clearly identify all of the situations (use cases) that an ideal solution to this problem must handle?</t>
  </si>
  <si>
    <t>Can you clearly state what an ideal solution must to able to do in order to handle the identified situations?</t>
  </si>
  <si>
    <t>What is your solution going to be able to do</t>
  </si>
  <si>
    <t>What is your approach on how your solution is going to do it and what are the key elements to implementing that solution</t>
  </si>
  <si>
    <t>Solution's Fit to Problem</t>
  </si>
  <si>
    <t>General Innovation</t>
  </si>
  <si>
    <t>TOTAL WEIGHT of all Sections</t>
  </si>
  <si>
    <t>Objective Interpretation of Quantifiers</t>
  </si>
  <si>
    <t>95%+</t>
  </si>
  <si>
    <t>85~90%</t>
  </si>
  <si>
    <t>75~80%</t>
  </si>
  <si>
    <t>up to 40%</t>
  </si>
  <si>
    <t>up to 20%</t>
  </si>
  <si>
    <t>up to 10%</t>
  </si>
  <si>
    <t>All</t>
  </si>
  <si>
    <t>Almost All</t>
  </si>
  <si>
    <t>Many / Majority</t>
  </si>
  <si>
    <t>Some</t>
  </si>
  <si>
    <t>Few</t>
  </si>
  <si>
    <t>Couple</t>
  </si>
  <si>
    <t xml:space="preserve">Project Entry Solution </t>
  </si>
  <si>
    <t>Performance Evaluation</t>
  </si>
  <si>
    <t>Project Execution Overview</t>
  </si>
  <si>
    <t>Project Execution Summary</t>
  </si>
  <si>
    <t>Recommendations &amp; Next Steps</t>
  </si>
  <si>
    <t>Final Presentation Review Rubric</t>
  </si>
  <si>
    <t>Introduction</t>
  </si>
  <si>
    <t>Summary of Main Presentation Topics</t>
  </si>
  <si>
    <t>Established Scope and Main Use Cases to be Addressed</t>
  </si>
  <si>
    <t>Established Need &amp; Broader Context</t>
  </si>
  <si>
    <t>Presenters Introduction</t>
  </si>
  <si>
    <t>Does not require an outline be given. For this short of a presentation an outline is not necessary but it is okay if the team wants to spend their time on it</t>
  </si>
  <si>
    <t>Measures for Meeting the Problem's Needs and Key Subsystem Performance</t>
  </si>
  <si>
    <t>Performance Results Discussion</t>
  </si>
  <si>
    <t>Technical Ingenuity</t>
  </si>
  <si>
    <t>Explanation of Novel Systems / Features</t>
  </si>
  <si>
    <t>Budget Justification</t>
  </si>
  <si>
    <t>Presentation Delivery</t>
  </si>
  <si>
    <t>Question Handling</t>
  </si>
  <si>
    <t>Clarity of Slides</t>
  </si>
  <si>
    <t>Clarity of Speaker</t>
  </si>
  <si>
    <t>Ability of Audience to Comprehend Main "Takeaways"</t>
  </si>
  <si>
    <t>Resource Estimate</t>
  </si>
  <si>
    <t>Clarity of Concept</t>
  </si>
  <si>
    <t>Organization of Presentation</t>
  </si>
  <si>
    <t>Appropriate Visuals</t>
  </si>
  <si>
    <t>Challenge Definition</t>
  </si>
  <si>
    <t>Additional Notes</t>
  </si>
  <si>
    <t>Reviewer's Comments</t>
  </si>
  <si>
    <t>Highlights the major problem needs that are being addressed. Highlights the original and unique aspects of their solution. Gives an overview as to the main points of the talk and the kind of results that can be anticipated. Delivered for an uninformed audience.</t>
  </si>
  <si>
    <t>Meets 4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</si>
  <si>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3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</si>
  <si>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2 of the 5: Highlights the major problem needs that are being addressed. Highlights the original and unique aspects of their solution. Gives an overview as to the main points of the talk and the kind of results that can be anticipated. Delivered for an uninformed audience.</t>
  </si>
  <si>
    <t>Meets 1 of the 5:Highlights the major problem needs that are being addressed. Highlights the original and unique aspects of their solution. Gives an overview as to the main points of the talk and the kind of results that can be anticipated. Delivered for an uninformed audience.</t>
  </si>
  <si>
    <t>A good introduction should prepare the audience to be receptive to the information being presented and to know what are some of the key idea/topics they should be listening for. Making good use of the "golden minute" to convey the value of the presentation. Presenters may also use this time as the first part of the "tell x 3" method.</t>
  </si>
  <si>
    <t>Important Risk Handling</t>
  </si>
  <si>
    <t>All costs will be presented in the final report. The audience is encouraged to ask questions regarding any costs not brought up in the presentation as well but that the audience felt was significant.</t>
  </si>
  <si>
    <t>Significant expenditures are presented and justified in as objective a fashion as possible. Presentation provides evidence that the expenditures were necessary both in the prototyping and for the final product.</t>
  </si>
  <si>
    <t>Audience is confident that the work achieved can be replicated. The guiding principles that make core functionality possible is explained in a logical format making it easy for the audience to follow the steps of the process and interactions between core systems.</t>
  </si>
  <si>
    <t>Clear titles, concise poignant text, uncluttered, and desired focal points on the text for the audience to follow are easily identified and followed in order the presenter discusses them. Key "take away" message from each slide is clearly represented and understood. Font size, color schemes, and common style throughout the presentation make slides easy to read and are not distracting from the message (but may even help put forth the message). Spelling is correct.</t>
  </si>
  <si>
    <t xml:space="preserve">There is a very clear connection made between why the solution is offering various features/functions/etc and what the needs of the challenge are. The scope of the challenge that the solution is addressing is well understood and justified. </t>
  </si>
  <si>
    <t xml:space="preserve">Sometimes one of the clearest ways a connection is made can appear formulaic: "Since the challenge needs X, the solution will do Y." or "The solution provides Y, because of challenge need X". </t>
  </si>
  <si>
    <t xml:space="preserve">There the solution's features/functions/etc appear to meet the needs of the challenge well for the defined scope but the connection is not always made clear for the audience, i.e. the audience is able to surmise the connection on their own from the description. The scope of the challenge that the solution is addressing is understood but may require a little more justification than what it presented as to why the solution scope was chosen. </t>
  </si>
  <si>
    <t xml:space="preserve">There the solution's features/functions/etc appear to meet the most of the needs of the challenge well for the defined scope but there are some needs that could be addressed better. The connection between the solution and challenge is not always made clear for the audience, i.e. the audience is able to surmise the connection on their own from the description. The scope of the challenge that the solution is addressing is understood well enough but may also require a little more justification than what it presented as to why the solution scope was chosen. </t>
  </si>
  <si>
    <t>There the solution's features/functions/etc appear to meet some of the needs of the challenge but at least a couple needs are not addressed better.  The connection between the solution and challenge is often not made clear for the audience The scope of the solution is too unclear or limited or with respect to the challenge identification section and there is not enough to justify it.</t>
  </si>
  <si>
    <t>There the solution's features/functions/etc appear to meet only a small subset of the needs of the challenge.  The connection between the solution and challenge is not made clear for the audience. The scope of the solution is too unclear or limited or with respect to the challenge identification section and there is not enough to justify it.</t>
  </si>
  <si>
    <t>Context and needs of the challenge are well defined to the point where someone who has never heard of this specific challenge would be able to understand them and their importance. Needs are described functionally whenever possible.</t>
  </si>
  <si>
    <t>Context and needs of the challenge are well defined to the point where someone who has limited knowledge of this specific challenge would be able to understand them and their importance. Needs are almost always described functionally whenever possible.</t>
  </si>
  <si>
    <t>Context and needs of the challenge are well defined to the point where someone who has reasonable knowledge of this specific challenge would be able to understand them and their importance. Most of the time, needs are described functionally whenever possible.</t>
  </si>
  <si>
    <t>Context and needs of the challenge are well defined to the point where someone who has significant knowledge of this specific challenge would be able to understand them and their importance. Some of the time, needs are described functionally whenever possible.</t>
  </si>
  <si>
    <t>Context and needs of the challenge are well defined to the point where someone who has in-depth knowledge of this specific challenge would be able to understand them and their importance. Some of the time, needs are described functionally whenever possible.</t>
  </si>
  <si>
    <t>As this is a presentation and time is limited, the discussion may be limited to the most important uses cases without penalty. Secondary uses cases in particular may only be discussed if they had a significant impact on the decisions or performance results.</t>
  </si>
  <si>
    <t>Almost all of the main use cases are addressed and the reader is able to understand them. The same is done for some of the key secondary cases. Limitations to the scope of the challenge that was taken on by the team are almost always clear and well justified. Use case and scope discussion almost always helps to better inform why various performance measures or design decisions discussed throughout the presentation were important.</t>
  </si>
  <si>
    <t>All of the main use cases are addressed and the reader is able to understand them. The same is done for the majority of the key secondary cases. Limitations to the scope of the challenge that was taken on by the team are also clear and well justified. Use case and scope discussion helps to better inform why various performance measures or design decisions discussed throughout the presentation were important.</t>
  </si>
  <si>
    <t>Most of the main use cases are addressed and the reader is able to understand them. The same is done for a few of the key secondary cases. Limitations to the scope of the challenge that was taken on by the team are clear and well justified most of the time. Use case and scope discussion most of the time helps to better inform why various performance measures or design decisions discussed throughout the presentation were important.</t>
  </si>
  <si>
    <t>Some of the main use cases are addressed and the reader is able to understand them. The same is done for a couple of the key secondary cases. Limitations to the scope of the challenge that was taken on by the team are clear and well justified only some of the time. Use case and scope discussion only sometimes helps to better inform why various performance measures or design decisions discussed throughout the presentation were important.</t>
  </si>
  <si>
    <t>A few of the main use cases are addressed and the reader is able to understand them. Limitations to the scope of the challenge that was taken on by the team are only occasionally clear and well justified . Use case and scope discussion only occasionally helps to better inform why various performance measures or design decisions discussed throughout the presentation were important.</t>
  </si>
  <si>
    <t xml:space="preserve">The solution is well understood by an audience member who has only attended this presentation in terms of what it is, and what it will be able to do. Key subsystems and their interfaces/interactions are well defined. Important components and their role in the implantation of subsystem functionality is clearly explained. Together the subsystems and the component descriptions provide an explanation and detail as to how the solution functionality is achieved. </t>
  </si>
  <si>
    <t xml:space="preserve">The solution is well understood by an audience member who has only limited knowledge of this topic area in terms of what the solution is, and what it will be able to do. Key subsystems and their interfaces/interactions almost always are well defined. Important components and their role in the implantation of subsystem functionality is almost always clearly explained. Together the subsystems and the component descriptions almost always provide an explanation and detail as to how the solution functionality is achieved. </t>
  </si>
  <si>
    <t xml:space="preserve">The solution is well understood by only an audience member who has significant knowledge of this topic area in terms of what the solution is, and what it will be able to do. Key subsystems and their interfaces/interactions are well defined some of the time. Important components and their role in the implantation of subsystem functionality is clearly explained some of the time. Together the subsystems and the component descriptions provide an explanation and detail as to how the solution functionality is achieved some of the time. </t>
  </si>
  <si>
    <t xml:space="preserve">The solution is well understood by an audience member who has only reasonable knowledge of this topic area in terms of what the solution is, and what it will be able to do. Key subsystems and their interfaces/interactions are well defined most of the time. Important components and their role in the implantation of subsystem functionality is clearly explained most of the time. Together the subsystems and the component descriptions provide an explanation and detail as to how the solution functionality is achieved most of the time. </t>
  </si>
  <si>
    <t>The solution is well understood by only an audience member who has in-depth knowledge of this topic area in terms of what the solution is, and what it will be able to do. Key subsystems and their interfaces/interactions are occasionally well defined. Important components and their role in the implantation of subsystem functionality is occasionally clearly explained. Together the subsystems and the component descriptions occasionally provide an explanation and detail as to how the solution functionality is achieved.</t>
  </si>
  <si>
    <t xml:space="preserve"> </t>
  </si>
  <si>
    <t xml:space="preserve">All of the identified challenge needs that are within the scope of the proposed solution are clearly represented in at least one of the performance measures. Performance measures have been added that address specific subsystem characteristics or outputs that have been highlighted in the proposed solution as being important to the challenges needs and use case functionality. Performance measures are clear to calculate and are as objective as possible. </t>
  </si>
  <si>
    <t xml:space="preserve">Almost all of the identified challenge needs that are within the scope of the proposed solution are clearly represented in at least one of the performance measures. Performance measures have been added that address most of the specific subsystem characteristics or outputs that have been highlighted in the proposed solution as being important to the challenges needs and main use case functionality as well as some of the secondary use case functionality. Performance measures are clear to calculate and are as objective as possible. </t>
  </si>
  <si>
    <t xml:space="preserve">Most of the identified challenge needs that are within the scope of the proposed solution are clearly represented in at least one of the performance measures. Performance measures have been added that address some of the specific subsystem characteristics or outputs that have been highlighted in the proposed solution as being important to the challenges needs and main use case functionality as well as a few of the secondary use case functionality. Performance measures are clear to calculate and are as objective as possible. </t>
  </si>
  <si>
    <t xml:space="preserve">Some of the identified challenge needs that are within the scope of the proposed solution are clearly represented in at least one of the performance measures. Performance measures have been added that address a few of the specific subsystem characteristics or outputs that have been highlighted in the proposed solution as being important to the challenges needs and main use case functionality as well as a couple of the secondary use case functionality. Performance measures are clear to calculate and are as objective as possible. </t>
  </si>
  <si>
    <t xml:space="preserve">A few of the identified challenge needs that are within the scope of the proposed solution are clearly represented in at least one of the performance measures. Performance measures have been added that address a couple of the specific subsystem characteristics or outputs that have been highlighted in the proposed solution as being important to the challenges needs and main use case functionality. Performance measures are clear to calculate and are as objective as possible. </t>
  </si>
  <si>
    <t>The solution demonstrates an efficient and effective approach to meeting the challenge's needs. The solution also demonstrates a unique aspect that has yet to applied to this challenge whether it be through inventive uses of current technology, the creation of new technology, ingenious technical complexity, or even elegant simplicity or other ways of being truly innovative.</t>
  </si>
  <si>
    <t xml:space="preserve">This category is perhaps the most subjective but can be approached similar to the way that research papers are judged on the quality of their "original contribution to science",  however in this case, it is with regards to a "original contribution to the defined challenge".  This is not to make a judgment on how good of a solution it is however because if the solution is sound as being a valid solution to the challenge it should be up to the final solution's performance measures scores to ascertain the quality of the final solution. </t>
  </si>
  <si>
    <t>The solution contains interesting challenges to undertake that explore a particular area in depth or represent an interesting combination of areas</t>
  </si>
  <si>
    <t>The solution is of standard acceptable complexity and interest for a senior design or masters of engineering capstone project</t>
  </si>
  <si>
    <t>The solution represents only a small departure from already well established solutions and is not overly technically challenging or inventive</t>
  </si>
  <si>
    <t>The solution is a rehash of an existing idea and the approach represents only a minor technical challenge without being inventive</t>
  </si>
  <si>
    <t>Audience is confident that almost all of the work achieved can be replicated. The guiding principles that make core functionality possible is explained in a logical format making it easy for the audience to follow almost all of the steps of the process and interactions between core systems.</t>
  </si>
  <si>
    <t>Audience is confident that most of the work achieved can be replicated. The guiding principles that make core functionality possible is explained in a logical format making it easy for the audience to follow most of the steps of the process and interactions between core systems.</t>
  </si>
  <si>
    <t>Audience is confident that only some of the work achieved can be replicated. The guiding principles that make core functionality possible is explained in a somewhat logical format allowing the audience to follow only some of the steps of the process and interactions between core systems.</t>
  </si>
  <si>
    <t>Audience is confident that only a small amount of the work achieved can be replicated. The guiding principles that make core functionality possible is explained in occasionally a logical format allowing the audience to follow only a few of the steps of the process and interactions between core systems.</t>
  </si>
  <si>
    <t>Insight is just as important if not more important than detailed equations as detailed equations can be found in the final report. Equations may still be included if they help to explain core concepts such as relationships between design variables. Slides of just equations however are not suggested and may hurt the overall presentation quality</t>
  </si>
  <si>
    <t>This is not a sale pitch to make your team look like they are doing great. Even if things are not going well, it is important to be able to convey to your audience this fact and give the main reasons why. Information can also be provided with regards to how this various issues were overcome.</t>
  </si>
  <si>
    <t>Presents how almost all significant risks were handled both well and not-well. Almost all of the risks were handled well. Of those risks that were not handled well, the consequences were discussed as well as the steps taken to adjust to the consequences. Almost all consequences were handled well.</t>
  </si>
  <si>
    <t>Almost all significant expenditures are presented and justified in as objective a fashion as possible. Presentation almost always provides evidence that the expenditures were necessary both in the prototyping and for the final product.</t>
  </si>
  <si>
    <t>Most of the time significant expenditures are presented and justified in as objective a fashion as possible. Most of the time the presentation provides evidence that the expenditures were necessary both in the prototyping and for the final product.</t>
  </si>
  <si>
    <t>Some of the time significant expenditures are presented and justified in as objective a fashion as possible. Some of the time the presentation provides evidence that the expenditures were necessary both in the prototyping and for the final product.</t>
  </si>
  <si>
    <t>Significant expenditures are occasionally presented and justified in as objective a fashion as possible. Presentation occasionally provides evidence that the expenditures were necessary both in the prototyping and for the final product.</t>
  </si>
  <si>
    <t>Estimates provided for all resources needed (time, budget, equipment, etc) are reasonable and complete as possible given the current state of the project. Almost all significant resource demands are highlighted and address with regards to feasibility and potential risks.</t>
  </si>
  <si>
    <t>Estimates provided for almost all resources needed (time, budget, equipment, etc) are almost always reasonable and complete as possible given the current state of the project. Most significant resource demands are highlighted and address with regards to feasibility and potential risks.</t>
  </si>
  <si>
    <t>Estimates provided for most resources needed (time, budget, equipment, etc) and most of the time are reasonable and complete as possible given the current state of the project. Some significant resource demands are highlighted and address with regards to feasibility and potential risks.</t>
  </si>
  <si>
    <t>Estimates provided for some of the resources needed (time, budget, equipment, etc) and some of the time are reasonable and complete as possible given the current state of the project. A few significant resource demands are highlighted and address with regards to feasibility and potential risks.</t>
  </si>
  <si>
    <t>Estimates provided for a few of the resources needed (time, budget, equipment, etc) and occasionally are reasonable and complete as possible given the current state of the project. A couple significant resource demands are highlighted and address with regards to feasibility and potential risks.</t>
  </si>
  <si>
    <t>Performance / Functionality Gain Estimate</t>
  </si>
  <si>
    <t>For each "next step" concept identified, an estimate on the performance gain, or on the expansion of functionality &amp; this functionality's relationship to the original challenge's needs is provided. These estimates are supported/backed up with reasons as to why/how such a gain could be achieved.</t>
  </si>
  <si>
    <t>For almost all "next step" concepts identified, an estimate on the performance gain, or on the expansion of functionality &amp; this functionality's relationship to the original challenge's needs is provided. These estimates are almost always supported/backed up with reasons as to why/how such a gain could be achieved.</t>
  </si>
  <si>
    <t>For most of the "next step" concepts identified, an estimate on the performance gain, or on the expansion of functionality &amp; this functionality's relationship to the original challenge's needs is provided. Most of the time these estimates are supported/backed up with reasons as to why/how such a gain could be achieved.</t>
  </si>
  <si>
    <t>For some of the "next step" concepts identified, an estimate on the performance gain, or on the expansion of functionality &amp; this functionality's relationship to the original challenge's needs is provided. Some of the time these estimates are supported/backed up with reasons as to why/how such a gain could be achieved.</t>
  </si>
  <si>
    <t>For a few of the "next step" concepts identified, an estimate on the performance gain, or on the expansion of functionality &amp; this functionality's relationship to the original challenge's needs is provided. A few of these estimates are supported/backed up with reasons as to why/how such a gain could be achieved.</t>
  </si>
  <si>
    <t xml:space="preserve">The next steps are well defined to the point where someone who has only attended this presentation would be able to understand them and their importance. The next steps potential changes to functionality, changes in challenge scope, subsystem make-up, and/or featured components are well defined and understood. </t>
  </si>
  <si>
    <t xml:space="preserve">The next steps are almost always well defined to the point where someone who has only attended this presentation would be able to understand them. Someone who has had minimal exposure to this challenge domain would be able to understand these next steps' importance. The next steps potential changes to functionality, changes in challenge scope, subsystem make-up, and/or featured components are almost always well defined and understood. </t>
  </si>
  <si>
    <t xml:space="preserve">The next steps are well defined most of the time to the point where someone who has only attended this presentation  would be able to understand them. Someone who has had a modest exposure to this challenge domain would be able to understand these next steps' importance. The next steps potential changes to functionality, changes in challenge scope, subsystem make-up, and/or featured components are well defined and understood most of the time. </t>
  </si>
  <si>
    <t xml:space="preserve">The next steps are well defined some of the time to the point where someone who has attended this presentation  would be able to understand them. Only someone who has had significant exposure to this challenge domain would be able to understand these next steps' importance. The next steps potential changes to functionality, changes in challenge scope, subsystem make-up, and/or featured components are well defined and understood some of the time. </t>
  </si>
  <si>
    <t>Clear titles, concise poignant text, uncluttered, and desired focal points on the text for the audience to follow are almost always easily identified and followed in order the presenter discusses them. Key "take away" message from each slide is almost always clearly represented and understood. Font size, color schemes, and common style throughout the presentation make slides easy to read and are not distracting from the message. Spelling is correct.</t>
  </si>
  <si>
    <t>Clear titles, concise poignant text, uncluttered, and desired focal points on the text for the audience to follow are easily identified and followed in order the presenter discusses them  most of the time. Key "take away" message from each slide is clearly represented and understood most of the time. Font size, color schemes, and common style throughout the presentation slides almost always easy to read and are not distracting from the message . Spelling is almost always correct.</t>
  </si>
  <si>
    <t>Clear titles, concise poignant text, uncluttered, and desired focal points on the text for the audience to follow are easily identified and followed in order the presenter discusses them  some of the time. Key "take away" message from each slide is clearly represented and understood most of the time. Font size, color schemes, and common style throughout the presentation slides easy to read and are not distracting from the message most of the time . Spelling is correct most of the time.</t>
  </si>
  <si>
    <t>Clear titles, concise poignant text, uncluttered, and desired focal points on the text for the audience to follow are occasionally easily identified and followed in order the presenter discusses them. Key "take away" message from each slide is occasionally clearly represented and understood. Font size, color schemes, and common style throughout the presentation make slides easy to read and are not distracting from the message some of the time. Spelling is sometimes correct.</t>
  </si>
  <si>
    <t>Identification of Key Functionality</t>
  </si>
  <si>
    <t>As this is a presentation and time is limited, the discussion may be limited to the most important performance measures without penalty, i.e. the most important ones may be the ones that are most directly related to the challenge's needs or had the strongest influence on a key decision that was made. This category focuses more on the importance of identifying the proper performance measures and then describing them well. How well the solution actually performed is scored in the next category.</t>
  </si>
  <si>
    <t>Key performance measures that directly impact the quality of the solution are discussed, both with regards to how the solution performs well and not so well. Baselines or other comparison solution's performance are also discussed when relevant. A conclusion as to how well the solution performs overall is presented and is well justified</t>
  </si>
  <si>
    <t>As this is a presentation and time is limited, the discussion may be limited to the most important performance measures without penalty, i.e. the most important ones may be the ones that are most directly related to the challenge's needs or had the strongest influence on a key decision that was made.</t>
  </si>
  <si>
    <t>Key performance measures that directly impact the quality of the solution are almost always discussed, both with regards to how the solution performs well and not so well. Baselines or other comparison solution's performance are also almost always discussed when relevant. A conclusion as to how well the solution performs overall is presented and is almost always well justified</t>
  </si>
  <si>
    <t>Key performance measures that directly impact the quality of the solution are discussed most of the time, both with regards to how the solution performs well and not so well. Baselines or other comparison solution's performance are also discussed most of the time when relevant. A conclusion as to how well the solution performs overall is presented and is well justified most of the time.</t>
  </si>
  <si>
    <t>Key performance measures that directly impact the quality of the solution are discussed some of the time, both with regards to how the solution performs well and not so well. Baselines or other comparison solution's performance are also discussed some of the time when relevant. A conclusion as to how well the solution performs overall is presented and is well justified some of the time.</t>
  </si>
  <si>
    <t>Key performance measures that directly impact the quality of the solution are occasionally discussed, both with regards to how the solution performs well and not so well. Baselines or other comparison solution's performance are also occasionally discussed when relevant. A conclusion as to how well the solution performs overall is presented and is occasionally well justified.</t>
  </si>
  <si>
    <t>Summary is clear and concise as to what were some of the significant challenges met and opportunities that were able to be taken advantage of. Audience is left with an accurate impression as to what significant challenges and opportunities remain. Audience is left with an accurate impression as to "how well things went"</t>
  </si>
  <si>
    <t>Summary is almost always clear and concise as to what were some of the significant challenges met and opportunities that were able to be taken advantage of. Audience is left with a strong understanding as to what significant challenges and opportunities remain. Audience is left with a strong understanding as to "how well things went"</t>
  </si>
  <si>
    <t>Most of the summary is clear and concise as to what were some of the significant challenges met and opportunities that were able to be taken advantage of. Audience is left with an understanding as to what significant challenges and opportunities remain. Audience is left with an understanding as to "how well things went"</t>
  </si>
  <si>
    <t>Some of the summary is clear and concise as to what were some of the significant challenges met and opportunities that were able to be taken advantage of. Audience is left with a couple uncertainties as to what significant challenges and opportunities remain. Audience is left with a couple uncertainties as to "how well things went"</t>
  </si>
  <si>
    <t>The summary is only occasionally clear and concise as to what were some of the significant challenges met and opportunities that were able to be taken advantage of. Audience is left with a few uncertainties as to what significant challenges and opportunities remain. Audience is left with a few uncertainties as to "how well things went"</t>
  </si>
  <si>
    <t>If significant risks that were not handled well are completely ignored, the score should be lowered. Risks that are handled well are ones that where steps were taken to significantly reduce the likelihood or severity at least 1 classification (assuming a 1-4/1-5 classification). Consequences that are handled well are ones were addition steps were taken to reduce the severity impact at least 1 classification (assuming a 1-4/1-5 classification). It is anticipated that the final report will have a more complete discussion of the various risks and how they were dealt with. The audience is encouraged to ask questions regarding any risks not brought up in the presentation as well but that the audience felt was significant.</t>
  </si>
  <si>
    <t>Presents how most significant risks were handled both well and not-well. Most of the risks were handled well. Of those risks that were not handled well, almost all of the significant consequences were discussed as well as the steps taken to adjust to the consequences. Most consequences were handled well.</t>
  </si>
  <si>
    <t>Presents how most significant risks were handled both well and not-well. Only some of the risks were handled well. Of those risks that were not handled well, most of the significant consequences were discussed as well as the steps taken to adjust to the consequences. Only some of the consequences were handled well.</t>
  </si>
  <si>
    <t>Presents how most significant risks were handled both well and not-well. Only a few of the risks were handled well. Of those risks that were not handled well, some of the significant consequences were discussed as well as the steps taken to adjust to the consequences. Only a few of the consequences were handled well.</t>
  </si>
  <si>
    <t>Presents how most significant risks were handled both well and not-well. Only a couple of the risks were handled well. Of those risks that were not handled well, a few of the significant consequences were discussed as well as the steps taken to adjust to the consequences. Only a couple of the consequences were handled well.</t>
  </si>
  <si>
    <t>As the presentation is time limited, the performance / functionality gains may be limited without penalty to those that have the greatest potential significance to the challenge's needs or might otherwise affect future decision making.</t>
  </si>
  <si>
    <t>This category is focuses on whether the audience can understand what these proposed next steps are. The  reasoning behind and the value from choosing these next steps is scored in the "Performance / Functionality Gain Estimate" category. As the presentation is time limited, the next steps suggested here may be limited to those that either have the largest potential impact, are the most feasible to carry out, or are otherwise the most worthwhile to discuss and the team should not be penalized should they not be able to discuss all of those introduced in their report. Absence of any next steps / recommendations is not acceptable however.</t>
  </si>
  <si>
    <t xml:space="preserve">The next steps are rarely well defined to the point where someone who has only attended this presentation would be able to understand them. Only someone who has had in-depth exposure to this challenge domain would be able to understand these next steps' importance. The next steps potential changes to functionality, changes in challenge scope, subsystem make-up, and/or featured components are rarely well defined or understood. </t>
  </si>
  <si>
    <t>As the presentation is time limited, the resource estimate descriptions may be limited without penalty to the most significant or impactful resources or the ones that may have the largest influence on future decision making</t>
  </si>
  <si>
    <t>All visuals add meaning to the presentation. Visuals enhance the presenter's ability to convey challenging topics, conclusions from large sets of data/information, or the take away messages for the slides they are on. Visuals are clear and easy to read. References are given when appropriate.</t>
  </si>
  <si>
    <t>Almost all visuals add meaning to the presentation. Visuals almost always enhance the presenter's ability to convey challenging topics, conclusions from large sets of data/information, or the take away messages for the slides they are on. Visuals are almost always clear and easy to read. References are given when appropriate.</t>
  </si>
  <si>
    <t>Most visuals add meaning to the presentation. Most of the time visuals enhance the presenter's ability to convey challenging topics, conclusions from large sets of data/information, or the take away messages for the slides they are on. Most of the time visuals are clear and easy to read. References are given when appropriate.</t>
  </si>
  <si>
    <t>Some visuals add meaning to the presentation. Sometimes visuals enhance the presenter's ability to convey challenging topics, conclusions from large sets of data/information, or the take away messages for the slides they are on. Sometimes visuals are clear and easy to read. References are given when appropriate.</t>
  </si>
  <si>
    <t>Occasionally visuals add meaning to the presentation. Occasionally visuals enhance the presenter's ability to convey challenging topics, conclusions from large sets of data/information, or the take away messages for the slides they are on. Occasionally visuals are clear and easy to read. References are almost always given when appropriate.</t>
  </si>
  <si>
    <t xml:space="preserve">The presentation is delivered in a professional manner using a clear and vibrant tone. The pace of the speaker is consistent and appropriate. Good eye contact is maintained with the audience. Audience's attention is directed to key parts of the slides. Text is rarely read directly from the slides. </t>
  </si>
  <si>
    <t>Professional manner does not mean "dry". Enthusiasm for the topic can be presented professionally and is highly encouraged as a means for helping to engage your audience. Appropriate humor is also welcomed and can improve your audience's attention. Reading a quotation from a slide is an example of a situation where it is acceptable to read directly from a slide.</t>
  </si>
  <si>
    <t xml:space="preserve">The presentation is almost always delivered in a professional manner using a clear and vibrant tone. The pace of the speaker is almost always consistent and appropriate. Good eye contact is almost always maintained with the audience. Audience's attention is almost always directed to key parts of the slides. Text is only occasionally read directly from the slides. </t>
  </si>
  <si>
    <t xml:space="preserve">The presentation is delivered in a professional manner using a clear and vibrant tone most of the time. The pace of the speaker is consistent and appropriate most of the time. Good eye contact is maintained with the audience most of the time. Audience's attention is directed to key parts of the slides most of the time. Text is only sometimes read directly from the slides. </t>
  </si>
  <si>
    <t xml:space="preserve">The presentation is delivered in a professional manner using a clear and vibrant tone some of the time. The pace of the speaker is consistent and appropriate some of the time. Good eye contact is maintained with the audience some of the time. Audience's attention is directed to key parts of the slides some of the time. Text is read directly from the slides most of the time. </t>
  </si>
  <si>
    <t xml:space="preserve">The presentation is delivered occasionally in a professional manner using a clear and vibrant tone. The pace of the speaker is occasionally consistent and appropriate. Good eye contact is occasionally maintained with the audience. Audience's attention is occasionally directed to key parts of the slides Text is almost always read directly from the slides. </t>
  </si>
  <si>
    <t xml:space="preserve">The audience can confidently re-state the main take always of the overall presentation and each slide. Take always appear to be well justified and presented in logical order to help support the overall ideas of the presentations. Questions that result are more from the presentation sparking greater interest than for need for clarification. </t>
  </si>
  <si>
    <t xml:space="preserve">The audience can almost always confidently re-state the main take always of the overall presentation and each slide. Take always appear to almost always be well justified and presented in logical order to help support the overall ideas of the presentations. Questions that result are almost always more from the presentation sparking greater interest than for need for clarification. </t>
  </si>
  <si>
    <t xml:space="preserve">The audience can confidently re-state most of the main take always of the overall presentation and most slides. Most of the time take always appear to be well justified and presented in logical order to help support the overall ideas of the presentations. Most of the time questions that result are more from the presentation sparking greater interest than for need for clarification. </t>
  </si>
  <si>
    <t xml:space="preserve">The audience can confidently re-state some of the main take always of the overall presentation and some slides. Some of the time take always appear to be well justified and presented in logical order to help support the overall ideas of the presentations. Some of the time questions that result are more from the presentation sparking greater interest than for need for clarification. </t>
  </si>
  <si>
    <t xml:space="preserve">The audience can confidently re-state a few of the main take always of the overall presentation and some slides. A few of the time take always appear to be well justified and presented in logical order to help support the overall ideas of the presentations. A few of the time questions that result are more from the presentation sparking greater interest than for need for clarification. </t>
  </si>
  <si>
    <t xml:space="preserve">Questions are handled concisely, directly addressing the question at hand. Referrals are made appropriately.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never put into further question. </t>
  </si>
  <si>
    <t xml:space="preserve">Questions are almost always handled concisely, directly addressing the question at hand. Referrals almost always are made appropriately. Answers almost always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rarely put into further question. </t>
  </si>
  <si>
    <t xml:space="preserve">Most of the time questions are handled concisely, directly addressing the question at hand. Referrals almost always are made appropriately. Most of the time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only occasionally put into further question. </t>
  </si>
  <si>
    <t xml:space="preserve">Only sometimes are questions are handled concisely, directly addressing the question at hand. Referrals almost always are made appropriately. Only sometimes are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sometimes put into further question. </t>
  </si>
  <si>
    <t xml:space="preserve">Only occasionally questions are handled concisely, directly addressing the question at hand. Referrals almost always are made appropriately. Only occasionally are answers demonstrate a clear understanding of the overall challenge and the presented solution's capabilities at meeting that challenge as well as a mastery of the technical material across the entire design solution, including important interfaces and trade-offs that had to be dealt with. Consistency between answers and presented results is often put into further question. </t>
  </si>
  <si>
    <t>Who you are and who you should thank</t>
  </si>
  <si>
    <t>How can you tell if your solution is meeting the needs well? And how well? How could you compare it to another solution to the same challenge?</t>
  </si>
  <si>
    <t>How did your solution score in your performance metric?</t>
  </si>
  <si>
    <t>Is this a technically interesting solution?</t>
  </si>
  <si>
    <t>How do the most technical aspects of your system work? Explained in such a fashion that someone who is not familiar with this design area could still understand the main aspects but could go to your report for details</t>
  </si>
  <si>
    <t>What were the key milestones, achievements, issues, etc that occurred thoughout your design process. May be included as part of the Project Entry Solution Section</t>
  </si>
  <si>
    <t>How did your team handle potential risks and how did you overcome issues that arose?</t>
  </si>
  <si>
    <t>Provide a brief description of how much you spent and an explanation as to why these expeditures were reasonable or not</t>
  </si>
  <si>
    <t>If this work were to continue, what are the next steps you would take?</t>
  </si>
  <si>
    <t>What additional resources would you require and why? Are there any new risks involved?</t>
  </si>
  <si>
    <t>What would be the benefit of these next steps in terms of improved performance measures or in being able to meet a wider variety of needs?</t>
  </si>
  <si>
    <t>Are they easy to read and well laid out?</t>
  </si>
  <si>
    <t>Do images, figures charts, etc help to explain the key ideas?</t>
  </si>
  <si>
    <t>Does the presentation follow a logical argument progression?</t>
  </si>
  <si>
    <t>Can the speaker be understood and is the speaker succinct?</t>
  </si>
  <si>
    <t>Can an previously uniformed audience be able to tell another group what are the main points of your presentation after seeing your presentation?</t>
  </si>
  <si>
    <t>How well were you able to address the audience's questions and do so in a professional manner?</t>
  </si>
  <si>
    <t xml:space="preserve">   Category</t>
  </si>
  <si>
    <t>Weight</t>
  </si>
  <si>
    <t>Synopsis</t>
  </si>
  <si>
    <t>What is the challenge your team is trying to solve and what does a good solution to this challenge need to do?</t>
  </si>
  <si>
    <t>FINAL SCORE (out of 5)</t>
  </si>
  <si>
    <t>What is your solution able to do, how does this meet the challenge's needs?</t>
  </si>
  <si>
    <t>How did you measure how your solution meets your defined challenge's needs and is your solution functioning well?</t>
  </si>
  <si>
    <t>Is this a novel solution to the defined challenge? How well can you describe what is novel and how it works to your audience?</t>
  </si>
  <si>
    <t>Can you describe what where the major accomplishments and issues you had during your project? How did you deal with these? Can you justify your decisions and budget?</t>
  </si>
  <si>
    <t>If the project were to continue, what would be the next steps you would take and why (highlighting expanded needs met or improved performance)?</t>
  </si>
  <si>
    <t>Were the presentation's logical arguements clear to follow, slides clear and well organized, and did you do well at answering the judges' questions?</t>
  </si>
  <si>
    <t>Is this a concise "elevator pitch" introduction to your what makes your invention remarkable and to the challenge you are trying to solve?</t>
  </si>
  <si>
    <t>All presenters are introduced by at least their names. All team member names and supporting advisor &amp; faculty names are announced. Team name, project title, and Cornell Cup name prominently included on title slide.</t>
  </si>
  <si>
    <t>At least team name, project title, and Cornell Cup name prominently included on title slide.</t>
  </si>
  <si>
    <t>Presentation is presented in a logical fashion that allows the reader to follow the importance of each section and understand the reasoning behind the decisions and conclusions that were made. Designed for an uniformed audience. Each slide focuses on one main topic and there is natural transition between slides/topics. The audience is well informed as to the thought process throughout the design experience and as to the organization of the presentation. At least team name, project title, and Cornell Cup name are prominently included on title slide.</t>
  </si>
  <si>
    <t>Presentation is almost always presented in a logical fashion that allows the reader to follow the importance of each section and understand the reasoning behind the decisions and conclusions that were made. Designed for an audience with only limited knowledge in this area. Each slide almost always focuses on one main topic and there is natural transition between slides/topics. The audience is informed as to the thought process throughout the design experience and as to the organization of the presentation. At least team name, project title, and Cornell Cup name are prominently included on title slide.</t>
  </si>
  <si>
    <t>Most of the time , the presentation is presented in a logical fashion that allows the reader to follow the importance of each section and understand the reasoning behind the decisions and conclusions that were made. Designed for an audience with only reasonable knowledge in this area. Most slides focuses on one main topic and there is natural transition between slides/topics most of the time. The audience is almost always informed as to the thought process throughout the design experience and as to the organization of the presentation. At least team name, project title, and Cornell Cup name are prominently included on title slide.</t>
  </si>
  <si>
    <t>Some of the time, the presentation is presented in a logical fashion that allows the reader to follow the importance of each section and understand the reasoning behind the decisions and conclusions that were made. Designed for an audience with significant knowledge in this area. Some slides focuses on only one main topic and there is natural transition between slides/topics some of the time. Most of the time the audience is informed as to the thought process throughout the design experience and as to the organization of the presentation. At least team name, project title, and Cornell Cup name are prominently included on title slide.</t>
  </si>
  <si>
    <t>Occasionally the presentation is presented in a logical fashion that allows the reader to follow the importance of each section and understand the reasoning behind the decisions and conclusions that were made. Designed for an audience with in-depth knowledge in this area. Some slides focuses on only one main topic and there is natural transition between slides/topics some of the time. Some of the time the audience is informed as to the thought process throughout the design experience and as to the organization of the presentation. At least 2 of 3, team name, project title, or Cornell Cup name, are prominently included on title slide.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</si>
</sst>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b/>
      <u/>
      <sz val="20"/>
      <color theme="1"/>
      <name val="Calibri"/>
      <family val="2"/>
      <scheme val="minor"/>
    </font>
    <font>
      <b/>
      <sz val="14"/>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3"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2" fillId="0" borderId="0" xfId="0" applyFont="1"/>
    <xf numFmtId="2" fontId="0" fillId="0" borderId="0" xfId="0" applyNumberFormat="1"/>
    <xf numFmtId="0" fontId="1" fillId="0" borderId="0" xfId="0" applyFont="1"/>
    <xf numFmtId="2" fontId="1" fillId="0" borderId="0" xfId="0" applyNumberFormat="1" applyFont="1"/>
    <xf numFmtId="2" fontId="3" fillId="0" borderId="0" xfId="0" applyNumberFormat="1" applyFont="1"/>
    <xf numFmtId="0" fontId="4" fillId="0" borderId="0" xfId="0" applyFont="1" applyAlignment="1">
      <alignment horizontal="right"/>
    </xf>
    <xf numFmtId="9" fontId="0" fillId="0" borderId="0" xfId="0" applyNumberFormat="1"/>
    <xf numFmtId="0" fontId="5" fillId="0" borderId="0" xfId="0" applyFont="1"/>
    <xf numFmtId="2" fontId="0" fillId="0" borderId="0" xfId="0" applyNumberFormat="1" applyFont="1"/>
    <xf numFmtId="0" fontId="0" fillId="0" borderId="2" xfId="0" applyBorder="1"/>
    <xf numFmtId="0" fontId="0" fillId="0" borderId="0" xfId="0" applyAlignment="1">
      <alignment wrapText="1"/>
    </xf>
    <xf numFmtId="0" fontId="0" fillId="0" borderId="3" xfId="0" applyBorder="1" applyAlignment="1">
      <alignment wrapText="1"/>
    </xf>
    <xf numFmtId="0" fontId="0" fillId="0" borderId="4" xfId="0" applyBorder="1"/>
    <xf numFmtId="0" fontId="0" fillId="0" borderId="4" xfId="0" applyBorder="1" applyAlignment="1">
      <alignment wrapText="1"/>
    </xf>
    <xf numFmtId="0" fontId="0" fillId="0" borderId="5" xfId="0" applyBorder="1"/>
    <xf numFmtId="0" fontId="0" fillId="0" borderId="5" xfId="0" applyBorder="1" applyAlignment="1">
      <alignment wrapText="1"/>
    </xf>
    <xf numFmtId="0" fontId="0" fillId="0" borderId="6" xfId="0" applyNumberFormat="1" applyBorder="1" applyAlignment="1">
      <alignment wrapText="1"/>
    </xf>
    <xf numFmtId="0" fontId="0" fillId="0" borderId="7" xfId="0" applyNumberFormat="1" applyBorder="1" applyAlignment="1">
      <alignment wrapText="1"/>
    </xf>
    <xf numFmtId="0" fontId="0" fillId="0" borderId="8" xfId="0" applyBorder="1"/>
    <xf numFmtId="0" fontId="0" fillId="0" borderId="8"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Border="1"/>
    <xf numFmtId="0" fontId="1" fillId="0" borderId="0" xfId="0" applyFont="1" applyBorder="1"/>
    <xf numFmtId="0" fontId="0" fillId="0" borderId="3" xfId="0" applyNumberFormat="1" applyBorder="1" applyAlignment="1">
      <alignment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vertical="top" wrapText="1"/>
    </xf>
    <xf numFmtId="0" fontId="0" fillId="0" borderId="0" xfId="0" applyBorder="1" applyAlignment="1">
      <alignment horizontal="left" wrapText="1"/>
    </xf>
    <xf numFmtId="0" fontId="0" fillId="0" borderId="3" xfId="0" applyBorder="1" applyAlignment="1">
      <alignment horizontal="left" vertical="top" wrapText="1"/>
    </xf>
    <xf numFmtId="0" fontId="0" fillId="0" borderId="12" xfId="0" applyBorder="1"/>
    <xf numFmtId="0" fontId="0" fillId="0" borderId="11" xfId="0" applyBorder="1" applyAlignment="1">
      <alignment wrapText="1"/>
    </xf>
    <xf numFmtId="0" fontId="0" fillId="0" borderId="0" xfId="0" applyNumberFormat="1" applyAlignment="1">
      <alignment wrapText="1"/>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xf>
    <xf numFmtId="0" fontId="0" fillId="0" borderId="3" xfId="0" applyBorder="1" applyAlignment="1">
      <alignment horizontal="left" wrapText="1"/>
    </xf>
    <xf numFmtId="0" fontId="0" fillId="0" borderId="1" xfId="0" applyBorder="1"/>
    <xf numFmtId="0" fontId="0" fillId="0" borderId="4" xfId="0" applyNumberFormat="1" applyBorder="1" applyAlignment="1">
      <alignment wrapText="1"/>
    </xf>
    <xf numFmtId="0" fontId="0" fillId="0" borderId="13" xfId="0" applyBorder="1"/>
    <xf numFmtId="0" fontId="0" fillId="0" borderId="14" xfId="0" applyBorder="1"/>
    <xf numFmtId="0" fontId="0" fillId="0" borderId="15" xfId="0" applyBorder="1"/>
    <xf numFmtId="2" fontId="1" fillId="0" borderId="0" xfId="0" applyNumberFormat="1" applyFont="1" applyBorder="1" applyAlignment="1">
      <alignment horizontal="center" vertical="center"/>
    </xf>
    <xf numFmtId="0" fontId="4" fillId="0" borderId="0" xfId="0" applyFont="1" applyAlignment="1">
      <alignment horizontal="left"/>
    </xf>
    <xf numFmtId="0" fontId="6" fillId="0" borderId="0" xfId="0" applyFont="1" applyFill="1" applyBorder="1" applyAlignment="1">
      <alignment horizontal="center"/>
    </xf>
    <xf numFmtId="0" fontId="0" fillId="3" borderId="18" xfId="0" applyFill="1" applyBorder="1"/>
    <xf numFmtId="0" fontId="1" fillId="2" borderId="18" xfId="0" applyFont="1" applyFill="1" applyBorder="1"/>
    <xf numFmtId="0" fontId="0" fillId="2" borderId="20" xfId="0" applyFill="1" applyBorder="1"/>
    <xf numFmtId="0" fontId="0" fillId="2" borderId="21" xfId="0" applyFill="1" applyBorder="1"/>
    <xf numFmtId="0" fontId="1" fillId="2" borderId="21" xfId="0" applyFont="1" applyFill="1" applyBorder="1"/>
    <xf numFmtId="0" fontId="0" fillId="2" borderId="22" xfId="0" applyFill="1" applyBorder="1"/>
    <xf numFmtId="0" fontId="0" fillId="2" borderId="23" xfId="0" applyFill="1" applyBorder="1"/>
    <xf numFmtId="0" fontId="7" fillId="4" borderId="11" xfId="0" applyFont="1" applyFill="1" applyBorder="1" applyAlignment="1">
      <alignment vertical="top"/>
    </xf>
    <xf numFmtId="0" fontId="7" fillId="3" borderId="0" xfId="0" applyFont="1" applyFill="1" applyBorder="1"/>
    <xf numFmtId="2" fontId="0" fillId="4" borderId="11" xfId="0" applyNumberFormat="1" applyFont="1" applyFill="1" applyBorder="1" applyAlignment="1">
      <alignment horizontal="center" vertical="top"/>
    </xf>
    <xf numFmtId="0" fontId="0" fillId="3" borderId="0" xfId="0" applyFill="1" applyBorder="1"/>
    <xf numFmtId="0" fontId="0" fillId="4" borderId="11" xfId="0" applyFill="1" applyBorder="1" applyAlignment="1">
      <alignment vertical="top" wrapText="1"/>
    </xf>
    <xf numFmtId="0" fontId="0" fillId="2" borderId="24" xfId="0" applyFill="1" applyBorder="1"/>
    <xf numFmtId="0" fontId="0" fillId="4" borderId="18" xfId="0" applyFill="1" applyBorder="1" applyAlignment="1">
      <alignment vertical="top" wrapText="1"/>
    </xf>
    <xf numFmtId="0" fontId="0" fillId="2" borderId="25" xfId="0" applyFill="1" applyBorder="1"/>
    <xf numFmtId="0" fontId="0" fillId="2" borderId="26" xfId="0" applyFill="1" applyBorder="1"/>
    <xf numFmtId="0" fontId="0" fillId="2" borderId="27" xfId="0" applyFill="1" applyBorder="1"/>
    <xf numFmtId="2" fontId="1" fillId="4" borderId="1" xfId="0" applyNumberFormat="1" applyFont="1" applyFill="1" applyBorder="1" applyAlignment="1">
      <alignment horizontal="center"/>
    </xf>
    <xf numFmtId="0" fontId="3" fillId="0" borderId="0" xfId="0" applyFont="1"/>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9" xfId="0" applyFont="1" applyFill="1" applyBorder="1" applyAlignment="1">
      <alignment horizontal="left"/>
    </xf>
    <xf numFmtId="0" fontId="1" fillId="2" borderId="0" xfId="0" applyFont="1" applyFill="1" applyBorder="1" applyAlignment="1">
      <alignment horizontal="left"/>
    </xf>
    <xf numFmtId="0" fontId="8" fillId="2" borderId="28" xfId="0" applyFont="1" applyFill="1" applyBorder="1" applyAlignment="1">
      <alignment horizontal="left"/>
    </xf>
    <xf numFmtId="0" fontId="8" fillId="2" borderId="29" xfId="0" applyFont="1" applyFill="1" applyBorder="1" applyAlignment="1">
      <alignment horizontal="left"/>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40754</xdr:colOff>
      <xdr:row>0</xdr:row>
      <xdr:rowOff>539</xdr:rowOff>
    </xdr:from>
    <xdr:ext cx="9629026" cy="647923"/>
    <xdr:sp macro="" textlink="">
      <xdr:nvSpPr>
        <xdr:cNvPr id="2" name="Rectangle 1">
          <a:extLst>
            <a:ext uri="{FF2B5EF4-FFF2-40B4-BE49-F238E27FC236}">
              <a16:creationId xmlns:a16="http://schemas.microsoft.com/office/drawing/2014/main" id="{00000000-0008-0000-0000-000002000000}"/>
            </a:ext>
          </a:extLst>
        </xdr:cNvPr>
        <xdr:cNvSpPr/>
      </xdr:nvSpPr>
      <xdr:spPr>
        <a:xfrm>
          <a:off x="40754" y="539"/>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FINAL PRESENTATION Review Summary</a:t>
          </a:r>
        </a:p>
      </xdr:txBody>
    </xdr:sp>
    <xdr:clientData/>
  </xdr:oneCellAnchor>
  <xdr:oneCellAnchor>
    <xdr:from>
      <xdr:col>0</xdr:col>
      <xdr:colOff>40754</xdr:colOff>
      <xdr:row>0</xdr:row>
      <xdr:rowOff>539</xdr:rowOff>
    </xdr:from>
    <xdr:ext cx="9629026" cy="647923"/>
    <xdr:sp macro="" textlink="">
      <xdr:nvSpPr>
        <xdr:cNvPr id="3" name="Rectangle 2">
          <a:extLst>
            <a:ext uri="{FF2B5EF4-FFF2-40B4-BE49-F238E27FC236}">
              <a16:creationId xmlns:a16="http://schemas.microsoft.com/office/drawing/2014/main" id="{00000000-0008-0000-0000-000003000000}"/>
            </a:ext>
          </a:extLst>
        </xdr:cNvPr>
        <xdr:cNvSpPr/>
      </xdr:nvSpPr>
      <xdr:spPr>
        <a:xfrm>
          <a:off x="40754" y="539"/>
          <a:ext cx="9629026" cy="647923"/>
        </a:xfrm>
        <a:prstGeom prst="rect">
          <a:avLst/>
        </a:prstGeom>
        <a:noFill/>
      </xdr:spPr>
      <xdr:txBody>
        <a:bodyPr wrap="square" lIns="91440" tIns="45720" rIns="91440" bIns="45720" anchor="t">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FINAL PRESENTATION Review Summary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workbookViewId="0">
      <selection activeCell="J8" sqref="J8"/>
    </sheetView>
  </sheetViews>
  <sheetFormatPr defaultRowHeight="15" x14ac:dyDescent="0.25"/>
  <cols>
    <col min="1" max="1" width="1.28515625" customWidth="1"/>
    <col min="2" max="2" width="44.42578125" customWidth="1"/>
    <col min="3" max="3" width="1.42578125" customWidth="1"/>
    <col min="4" max="4" width="7" bestFit="1" customWidth="1"/>
    <col min="5" max="5" width="5.7109375" bestFit="1" customWidth="1"/>
    <col min="6" max="6" width="1.28515625" customWidth="1"/>
    <col min="7" max="7" width="70.28515625" customWidth="1"/>
    <col min="8" max="8" width="0.85546875" customWidth="1"/>
  </cols>
  <sheetData>
    <row r="1" spans="1:9" ht="26.25" x14ac:dyDescent="0.4">
      <c r="A1" s="48"/>
      <c r="B1" s="48"/>
      <c r="C1" s="48"/>
      <c r="F1" s="2"/>
      <c r="H1" s="46"/>
      <c r="I1" s="47"/>
    </row>
    <row r="2" spans="1:9" ht="23.45" customHeight="1" x14ac:dyDescent="0.4">
      <c r="A2" s="48"/>
      <c r="B2" s="48"/>
      <c r="C2" s="48"/>
      <c r="F2" s="2"/>
      <c r="H2" s="46"/>
      <c r="I2" s="47"/>
    </row>
    <row r="4" spans="1:9" ht="15.75" thickBot="1" x14ac:dyDescent="0.3">
      <c r="A4" s="68" t="s">
        <v>188</v>
      </c>
      <c r="B4" s="69"/>
      <c r="C4" s="49"/>
      <c r="D4" s="50" t="s">
        <v>189</v>
      </c>
      <c r="E4" s="50" t="s">
        <v>2</v>
      </c>
      <c r="F4" s="49"/>
      <c r="G4" s="70" t="s">
        <v>190</v>
      </c>
      <c r="H4" s="71"/>
    </row>
    <row r="5" spans="1:9" ht="4.9000000000000004" customHeight="1" x14ac:dyDescent="0.25">
      <c r="A5" s="51"/>
      <c r="B5" s="52"/>
      <c r="C5" s="52"/>
      <c r="D5" s="53"/>
      <c r="E5" s="53"/>
      <c r="F5" s="52"/>
      <c r="G5" s="53"/>
      <c r="H5" s="54"/>
    </row>
    <row r="6" spans="1:9" ht="30" x14ac:dyDescent="0.3">
      <c r="A6" s="55"/>
      <c r="B6" s="56" t="s">
        <v>30</v>
      </c>
      <c r="C6" s="57"/>
      <c r="D6" s="58">
        <f>RubricTotals!D4</f>
        <v>0.05</v>
      </c>
      <c r="E6" s="58">
        <f>RubricTotals!G5+RubricTotals!G6</f>
        <v>0</v>
      </c>
      <c r="F6" s="59"/>
      <c r="G6" s="60" t="s">
        <v>199</v>
      </c>
      <c r="H6" s="61"/>
    </row>
    <row r="7" spans="1:9" ht="30" x14ac:dyDescent="0.3">
      <c r="A7" s="55"/>
      <c r="B7" s="56" t="s">
        <v>50</v>
      </c>
      <c r="C7" s="57"/>
      <c r="D7" s="58">
        <f>RubricTotals!D7</f>
        <v>0.1</v>
      </c>
      <c r="E7" s="58">
        <f>SUM(RubricTotals!G8:G9)</f>
        <v>0</v>
      </c>
      <c r="F7" s="59"/>
      <c r="G7" s="60" t="s">
        <v>191</v>
      </c>
      <c r="H7" s="61"/>
    </row>
    <row r="8" spans="1:9" ht="18.75" x14ac:dyDescent="0.3">
      <c r="A8" s="55"/>
      <c r="B8" s="56" t="s">
        <v>24</v>
      </c>
      <c r="C8" s="57"/>
      <c r="D8" s="58">
        <f>RubricTotals!D10</f>
        <v>0.15</v>
      </c>
      <c r="E8" s="58">
        <f>SUM(RubricTotals!G11:G12)</f>
        <v>0</v>
      </c>
      <c r="F8" s="59"/>
      <c r="G8" s="60" t="s">
        <v>193</v>
      </c>
      <c r="H8" s="61"/>
    </row>
    <row r="9" spans="1:9" ht="30" x14ac:dyDescent="0.3">
      <c r="A9" s="55"/>
      <c r="B9" s="56" t="s">
        <v>25</v>
      </c>
      <c r="C9" s="57"/>
      <c r="D9" s="58">
        <f>RubricTotals!D13</f>
        <v>0.1</v>
      </c>
      <c r="E9" s="58">
        <f>RubricTotals!G14+RubricTotals!G15</f>
        <v>0</v>
      </c>
      <c r="F9" s="59"/>
      <c r="G9" s="60" t="s">
        <v>194</v>
      </c>
      <c r="H9" s="61"/>
    </row>
    <row r="10" spans="1:9" ht="30" x14ac:dyDescent="0.3">
      <c r="A10" s="55"/>
      <c r="B10" s="56" t="s">
        <v>38</v>
      </c>
      <c r="C10" s="57"/>
      <c r="D10" s="58">
        <f>RubricTotals!D16</f>
        <v>0.15</v>
      </c>
      <c r="E10" s="58">
        <f>SUM(RubricTotals!G17:G18)</f>
        <v>0</v>
      </c>
      <c r="F10" s="59"/>
      <c r="G10" s="60" t="s">
        <v>195</v>
      </c>
      <c r="H10" s="61"/>
    </row>
    <row r="11" spans="1:9" ht="45" x14ac:dyDescent="0.3">
      <c r="A11" s="55"/>
      <c r="B11" s="56" t="s">
        <v>26</v>
      </c>
      <c r="C11" s="57"/>
      <c r="D11" s="58">
        <f>RubricTotals!D19</f>
        <v>0.1</v>
      </c>
      <c r="E11" s="58">
        <f>SUM(RubricTotals!G20:G22)</f>
        <v>0</v>
      </c>
      <c r="F11" s="59"/>
      <c r="G11" s="60" t="s">
        <v>196</v>
      </c>
      <c r="H11" s="61"/>
    </row>
    <row r="12" spans="1:9" ht="45" x14ac:dyDescent="0.3">
      <c r="A12" s="55"/>
      <c r="B12" s="56" t="s">
        <v>28</v>
      </c>
      <c r="C12" s="57"/>
      <c r="D12" s="58">
        <f>RubricTotals!D23</f>
        <v>0.1</v>
      </c>
      <c r="E12" s="58">
        <f>SUM(RubricTotals!G24:G26)</f>
        <v>0</v>
      </c>
      <c r="F12" s="59"/>
      <c r="G12" s="62" t="s">
        <v>197</v>
      </c>
      <c r="H12" s="61"/>
    </row>
    <row r="13" spans="1:9" ht="30" x14ac:dyDescent="0.3">
      <c r="A13" s="55"/>
      <c r="B13" s="56" t="s">
        <v>41</v>
      </c>
      <c r="C13" s="57"/>
      <c r="D13" s="58">
        <f>RubricTotals!D27</f>
        <v>0.25</v>
      </c>
      <c r="E13" s="58">
        <f>SUM(RubricTotals!G28:G33)</f>
        <v>0</v>
      </c>
      <c r="F13" s="59"/>
      <c r="G13" s="60" t="s">
        <v>198</v>
      </c>
      <c r="H13" s="61"/>
    </row>
    <row r="14" spans="1:9" ht="5.45" customHeight="1" thickBot="1" x14ac:dyDescent="0.3">
      <c r="A14" s="63"/>
      <c r="B14" s="64"/>
      <c r="C14" s="64"/>
      <c r="D14" s="64"/>
      <c r="E14" s="64"/>
      <c r="F14" s="64"/>
      <c r="G14" s="64"/>
      <c r="H14" s="65"/>
    </row>
    <row r="15" spans="1:9" ht="15.75" thickBot="1" x14ac:dyDescent="0.3"/>
    <row r="16" spans="1:9" ht="15.75" thickBot="1" x14ac:dyDescent="0.3">
      <c r="B16" s="72" t="s">
        <v>192</v>
      </c>
      <c r="C16" s="73"/>
      <c r="D16" s="73"/>
      <c r="E16" s="66">
        <f>SUM(E6:E13)</f>
        <v>0</v>
      </c>
    </row>
    <row r="19" spans="2:2" x14ac:dyDescent="0.25">
      <c r="B19" s="67"/>
    </row>
  </sheetData>
  <pageMargins left="0.25" right="0.25" top="0.75" bottom="0.75"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60"/>
  <sheetViews>
    <sheetView tabSelected="1" topLeftCell="A24" workbookViewId="0">
      <selection activeCell="A24" sqref="A24"/>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43</v>
      </c>
      <c r="B3" s="10"/>
      <c r="C3" s="11" t="s">
        <v>51</v>
      </c>
    </row>
    <row r="4" spans="1:3" ht="75.75" thickBot="1" x14ac:dyDescent="0.3">
      <c r="A4" s="12" t="s">
        <v>63</v>
      </c>
      <c r="B4" s="13">
        <v>5</v>
      </c>
      <c r="C4" s="26"/>
    </row>
    <row r="5" spans="1:3" ht="60.75" thickBot="1" x14ac:dyDescent="0.3">
      <c r="A5" s="12" t="s">
        <v>124</v>
      </c>
      <c r="B5" s="15">
        <v>4</v>
      </c>
      <c r="C5" s="27"/>
    </row>
    <row r="6" spans="1:3" ht="75.75" thickBot="1" x14ac:dyDescent="0.3">
      <c r="A6" s="12" t="s">
        <v>125</v>
      </c>
      <c r="B6" s="15">
        <v>3</v>
      </c>
      <c r="C6" s="27"/>
    </row>
    <row r="7" spans="1:3" ht="75.75" thickBot="1" x14ac:dyDescent="0.3">
      <c r="A7" s="12" t="s">
        <v>126</v>
      </c>
      <c r="B7" s="15">
        <v>2</v>
      </c>
      <c r="C7" s="27"/>
    </row>
    <row r="8" spans="1:3" ht="75.75" thickBot="1" x14ac:dyDescent="0.3">
      <c r="A8" s="12" t="s">
        <v>127</v>
      </c>
      <c r="B8" s="19">
        <v>1</v>
      </c>
      <c r="C8" s="28"/>
    </row>
    <row r="9" spans="1:3" ht="15.75" thickBot="1" x14ac:dyDescent="0.3">
      <c r="A9" s="11" t="s">
        <v>52</v>
      </c>
    </row>
    <row r="10" spans="1:3" ht="15.75" thickBot="1" x14ac:dyDescent="0.3">
      <c r="A10" s="21"/>
    </row>
    <row r="12" spans="1:3" ht="15.75" thickBot="1" x14ac:dyDescent="0.3">
      <c r="A12" s="24"/>
      <c r="B12" s="23"/>
      <c r="C12" s="22"/>
    </row>
    <row r="13" spans="1:3" ht="15.75" thickBot="1" x14ac:dyDescent="0.3">
      <c r="A13" s="3" t="s">
        <v>49</v>
      </c>
      <c r="B13" s="10"/>
      <c r="C13" s="11" t="s">
        <v>51</v>
      </c>
    </row>
    <row r="14" spans="1:3" ht="45.75" thickBot="1" x14ac:dyDescent="0.3">
      <c r="A14" s="25" t="s">
        <v>150</v>
      </c>
      <c r="B14" s="13">
        <v>5</v>
      </c>
      <c r="C14" s="74"/>
    </row>
    <row r="15" spans="1:3" ht="45.75" thickBot="1" x14ac:dyDescent="0.3">
      <c r="A15" s="25" t="s">
        <v>151</v>
      </c>
      <c r="B15" s="15">
        <v>4</v>
      </c>
      <c r="C15" s="75"/>
    </row>
    <row r="16" spans="1:3" ht="45.75" thickBot="1" x14ac:dyDescent="0.3">
      <c r="A16" s="25" t="s">
        <v>152</v>
      </c>
      <c r="B16" s="15">
        <v>3</v>
      </c>
      <c r="C16" s="75"/>
    </row>
    <row r="17" spans="1:4" ht="45.75" thickBot="1" x14ac:dyDescent="0.3">
      <c r="A17" s="25" t="s">
        <v>153</v>
      </c>
      <c r="B17" s="15">
        <v>2</v>
      </c>
      <c r="C17" s="75"/>
    </row>
    <row r="18" spans="1:4" ht="45.75" thickBot="1" x14ac:dyDescent="0.3">
      <c r="A18" s="25" t="s">
        <v>154</v>
      </c>
      <c r="B18" s="19">
        <v>1</v>
      </c>
      <c r="C18" s="76"/>
    </row>
    <row r="19" spans="1:4" ht="15.75" thickBot="1" x14ac:dyDescent="0.3">
      <c r="A19" s="11" t="s">
        <v>52</v>
      </c>
    </row>
    <row r="20" spans="1:4" ht="15.75" thickBot="1" x14ac:dyDescent="0.3">
      <c r="A20" s="21"/>
    </row>
    <row r="21" spans="1:4" x14ac:dyDescent="0.25">
      <c r="A21" s="24"/>
      <c r="B21" s="23"/>
      <c r="C21" s="22"/>
      <c r="D21" s="23"/>
    </row>
    <row r="22" spans="1:4" ht="15.75" thickBot="1" x14ac:dyDescent="0.3">
      <c r="A22" s="22"/>
      <c r="B22" s="23"/>
      <c r="C22" s="22"/>
      <c r="D22" s="23"/>
    </row>
    <row r="23" spans="1:4" ht="15.75" thickBot="1" x14ac:dyDescent="0.3">
      <c r="A23" s="3" t="s">
        <v>48</v>
      </c>
      <c r="B23" s="10"/>
      <c r="C23" s="11" t="s">
        <v>51</v>
      </c>
      <c r="D23" s="23"/>
    </row>
    <row r="24" spans="1:4" ht="75.75" thickBot="1" x14ac:dyDescent="0.3">
      <c r="A24" s="12" t="s">
        <v>202</v>
      </c>
      <c r="B24" s="13">
        <v>5</v>
      </c>
      <c r="C24" s="74"/>
      <c r="D24" s="23"/>
    </row>
    <row r="25" spans="1:4" ht="90.75" thickBot="1" x14ac:dyDescent="0.3">
      <c r="A25" s="12" t="s">
        <v>203</v>
      </c>
      <c r="B25" s="15">
        <v>4</v>
      </c>
      <c r="C25" s="75"/>
      <c r="D25" s="23"/>
    </row>
    <row r="26" spans="1:4" ht="90.75" thickBot="1" x14ac:dyDescent="0.3">
      <c r="A26" s="12" t="s">
        <v>204</v>
      </c>
      <c r="B26" s="15">
        <v>3</v>
      </c>
      <c r="C26" s="75"/>
      <c r="D26" s="23"/>
    </row>
    <row r="27" spans="1:4" ht="90.75" thickBot="1" x14ac:dyDescent="0.3">
      <c r="A27" s="12" t="s">
        <v>205</v>
      </c>
      <c r="B27" s="15">
        <v>2</v>
      </c>
      <c r="C27" s="75"/>
      <c r="D27" s="23"/>
    </row>
    <row r="28" spans="1:4" ht="90.75" thickBot="1" x14ac:dyDescent="0.3">
      <c r="A28" s="12" t="s">
        <v>206</v>
      </c>
      <c r="B28" s="19">
        <v>1</v>
      </c>
      <c r="C28" s="76"/>
      <c r="D28" s="23"/>
    </row>
    <row r="29" spans="1:4" ht="15.75" thickBot="1" x14ac:dyDescent="0.3">
      <c r="A29" s="11" t="s">
        <v>52</v>
      </c>
      <c r="D29" s="23"/>
    </row>
    <row r="30" spans="1:4" ht="15.75" thickBot="1" x14ac:dyDescent="0.3">
      <c r="A30" s="21"/>
    </row>
    <row r="32" spans="1:4" ht="15.75" thickBot="1" x14ac:dyDescent="0.3"/>
    <row r="33" spans="1:3" ht="15.75" thickBot="1" x14ac:dyDescent="0.3">
      <c r="A33" s="3" t="s">
        <v>44</v>
      </c>
      <c r="B33" s="10"/>
      <c r="C33" s="11" t="s">
        <v>51</v>
      </c>
    </row>
    <row r="34" spans="1:3" ht="45.75" thickBot="1" x14ac:dyDescent="0.3">
      <c r="A34" s="12" t="s">
        <v>155</v>
      </c>
      <c r="B34" s="13">
        <v>5</v>
      </c>
      <c r="C34" s="74" t="s">
        <v>156</v>
      </c>
    </row>
    <row r="35" spans="1:3" ht="60.75" thickBot="1" x14ac:dyDescent="0.3">
      <c r="A35" s="12" t="s">
        <v>157</v>
      </c>
      <c r="B35" s="15">
        <v>4</v>
      </c>
      <c r="C35" s="75"/>
    </row>
    <row r="36" spans="1:3" ht="60.75" thickBot="1" x14ac:dyDescent="0.3">
      <c r="A36" s="12" t="s">
        <v>158</v>
      </c>
      <c r="B36" s="15">
        <v>3</v>
      </c>
      <c r="C36" s="75"/>
    </row>
    <row r="37" spans="1:3" ht="50.45" customHeight="1" thickBot="1" x14ac:dyDescent="0.3">
      <c r="A37" s="12" t="s">
        <v>159</v>
      </c>
      <c r="B37" s="15">
        <v>2</v>
      </c>
      <c r="C37" s="75"/>
    </row>
    <row r="38" spans="1:3" ht="60.75" thickBot="1" x14ac:dyDescent="0.3">
      <c r="A38" s="12" t="s">
        <v>160</v>
      </c>
      <c r="B38" s="19">
        <v>1</v>
      </c>
      <c r="C38" s="76"/>
    </row>
    <row r="39" spans="1:3" ht="15.75" thickBot="1" x14ac:dyDescent="0.3">
      <c r="A39" s="11" t="s">
        <v>52</v>
      </c>
    </row>
    <row r="40" spans="1:3" ht="15.75" thickBot="1" x14ac:dyDescent="0.3">
      <c r="A40" s="21"/>
    </row>
    <row r="42" spans="1:3" ht="15.75" thickBot="1" x14ac:dyDescent="0.3"/>
    <row r="43" spans="1:3" ht="15.75" thickBot="1" x14ac:dyDescent="0.3">
      <c r="A43" s="3" t="s">
        <v>45</v>
      </c>
      <c r="B43" s="10"/>
      <c r="C43" s="11" t="s">
        <v>51</v>
      </c>
    </row>
    <row r="44" spans="1:3" ht="45.75" thickBot="1" x14ac:dyDescent="0.3">
      <c r="A44" s="12" t="s">
        <v>161</v>
      </c>
      <c r="B44" s="13">
        <v>5</v>
      </c>
      <c r="C44" s="74"/>
    </row>
    <row r="45" spans="1:3" ht="46.15" customHeight="1" thickBot="1" x14ac:dyDescent="0.3">
      <c r="A45" s="12" t="s">
        <v>162</v>
      </c>
      <c r="B45" s="15">
        <v>4</v>
      </c>
      <c r="C45" s="75"/>
    </row>
    <row r="46" spans="1:3" ht="46.15" customHeight="1" thickBot="1" x14ac:dyDescent="0.3">
      <c r="A46" s="12" t="s">
        <v>163</v>
      </c>
      <c r="B46" s="15">
        <v>3</v>
      </c>
      <c r="C46" s="75"/>
    </row>
    <row r="47" spans="1:3" ht="49.15" customHeight="1" thickBot="1" x14ac:dyDescent="0.3">
      <c r="A47" s="12" t="s">
        <v>164</v>
      </c>
      <c r="B47" s="15">
        <v>2</v>
      </c>
      <c r="C47" s="75"/>
    </row>
    <row r="48" spans="1:3" ht="46.9" customHeight="1" thickBot="1" x14ac:dyDescent="0.3">
      <c r="A48" s="12" t="s">
        <v>165</v>
      </c>
      <c r="B48" s="19">
        <v>1</v>
      </c>
      <c r="C48" s="76"/>
    </row>
    <row r="49" spans="1:3" ht="15.75" thickBot="1" x14ac:dyDescent="0.3">
      <c r="A49" s="11" t="s">
        <v>52</v>
      </c>
    </row>
    <row r="50" spans="1:3" ht="15.75" thickBot="1" x14ac:dyDescent="0.3">
      <c r="A50" s="21"/>
    </row>
    <row r="52" spans="1:3" ht="15.75" thickBot="1" x14ac:dyDescent="0.3"/>
    <row r="53" spans="1:3" ht="15.75" thickBot="1" x14ac:dyDescent="0.3">
      <c r="A53" s="3" t="s">
        <v>42</v>
      </c>
      <c r="B53" s="10"/>
      <c r="C53" s="11" t="s">
        <v>51</v>
      </c>
    </row>
    <row r="54" spans="1:3" ht="75.75" thickBot="1" x14ac:dyDescent="0.3">
      <c r="A54" s="12" t="s">
        <v>166</v>
      </c>
      <c r="B54" s="13">
        <v>5</v>
      </c>
      <c r="C54" s="74"/>
    </row>
    <row r="55" spans="1:3" ht="75.75" thickBot="1" x14ac:dyDescent="0.3">
      <c r="A55" s="12" t="s">
        <v>167</v>
      </c>
      <c r="B55" s="15">
        <v>4</v>
      </c>
      <c r="C55" s="75"/>
    </row>
    <row r="56" spans="1:3" ht="75.75" thickBot="1" x14ac:dyDescent="0.3">
      <c r="A56" s="12" t="s">
        <v>168</v>
      </c>
      <c r="B56" s="15">
        <v>3</v>
      </c>
      <c r="C56" s="75"/>
    </row>
    <row r="57" spans="1:3" ht="75.75" thickBot="1" x14ac:dyDescent="0.3">
      <c r="A57" s="12" t="s">
        <v>169</v>
      </c>
      <c r="B57" s="15">
        <v>2</v>
      </c>
      <c r="C57" s="75"/>
    </row>
    <row r="58" spans="1:3" ht="75.75" thickBot="1" x14ac:dyDescent="0.3">
      <c r="A58" s="12" t="s">
        <v>170</v>
      </c>
      <c r="B58" s="19">
        <v>1</v>
      </c>
      <c r="C58" s="76"/>
    </row>
    <row r="59" spans="1:3" ht="15.75" thickBot="1" x14ac:dyDescent="0.3">
      <c r="A59" s="11" t="s">
        <v>52</v>
      </c>
    </row>
    <row r="60" spans="1:3" ht="15.75" thickBot="1" x14ac:dyDescent="0.3">
      <c r="A60" s="21"/>
    </row>
  </sheetData>
  <mergeCells count="5">
    <mergeCell ref="C54:C58"/>
    <mergeCell ref="C14:C18"/>
    <mergeCell ref="C24:C28"/>
    <mergeCell ref="C34:C38"/>
    <mergeCell ref="C44:C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workbookViewId="0">
      <selection activeCell="C31" sqref="C31"/>
    </sheetView>
  </sheetViews>
  <sheetFormatPr defaultRowHeight="15" x14ac:dyDescent="0.25"/>
  <cols>
    <col min="2" max="2" width="6.42578125" customWidth="1"/>
    <col min="3" max="3" width="69" customWidth="1"/>
    <col min="4" max="4" width="12.42578125" bestFit="1" customWidth="1"/>
    <col min="5" max="5" width="11.140625" style="2" bestFit="1" customWidth="1"/>
    <col min="7" max="7" width="13.85546875" bestFit="1" customWidth="1"/>
  </cols>
  <sheetData>
    <row r="1" spans="1:8" ht="26.25" x14ac:dyDescent="0.4">
      <c r="A1" s="1" t="s">
        <v>29</v>
      </c>
    </row>
    <row r="3" spans="1:8" x14ac:dyDescent="0.25">
      <c r="D3" s="4" t="s">
        <v>0</v>
      </c>
      <c r="E3" s="4" t="s">
        <v>1</v>
      </c>
      <c r="F3" s="3" t="s">
        <v>2</v>
      </c>
      <c r="G3" s="3" t="s">
        <v>3</v>
      </c>
    </row>
    <row r="4" spans="1:8" x14ac:dyDescent="0.25">
      <c r="A4" s="3" t="s">
        <v>30</v>
      </c>
      <c r="D4" s="4">
        <v>0.05</v>
      </c>
    </row>
    <row r="5" spans="1:8" x14ac:dyDescent="0.25">
      <c r="A5" s="3"/>
      <c r="B5" t="s">
        <v>34</v>
      </c>
      <c r="D5" s="2">
        <f>$D$4*E5</f>
        <v>5.000000000000001E-3</v>
      </c>
      <c r="E5" s="2">
        <v>0.1</v>
      </c>
      <c r="F5">
        <f>Intro!B3</f>
        <v>0</v>
      </c>
      <c r="G5">
        <f>F5*D5</f>
        <v>0</v>
      </c>
      <c r="H5" t="s">
        <v>171</v>
      </c>
    </row>
    <row r="6" spans="1:8" x14ac:dyDescent="0.25">
      <c r="A6" s="3"/>
      <c r="B6" t="s">
        <v>31</v>
      </c>
      <c r="D6" s="2">
        <f>$D$4*E6</f>
        <v>4.5000000000000005E-2</v>
      </c>
      <c r="E6" s="2">
        <v>0.9</v>
      </c>
      <c r="F6">
        <f>Intro!B14</f>
        <v>0</v>
      </c>
      <c r="G6">
        <f t="shared" ref="G6:G33" si="0">F6*D6</f>
        <v>0</v>
      </c>
      <c r="H6" t="s">
        <v>35</v>
      </c>
    </row>
    <row r="7" spans="1:8" x14ac:dyDescent="0.25">
      <c r="A7" s="3" t="s">
        <v>50</v>
      </c>
      <c r="D7" s="4">
        <v>0.1</v>
      </c>
      <c r="E7" s="5">
        <f>SUM(E5:E6)</f>
        <v>1</v>
      </c>
    </row>
    <row r="8" spans="1:8" x14ac:dyDescent="0.25">
      <c r="B8" t="s">
        <v>33</v>
      </c>
      <c r="D8" s="2">
        <f>$D$7*E8</f>
        <v>4.0000000000000008E-2</v>
      </c>
      <c r="E8" s="2">
        <v>0.4</v>
      </c>
      <c r="F8">
        <f>'Chal.Def.'!B3</f>
        <v>0</v>
      </c>
      <c r="G8">
        <f t="shared" si="0"/>
        <v>0</v>
      </c>
      <c r="H8" t="s">
        <v>4</v>
      </c>
    </row>
    <row r="9" spans="1:8" x14ac:dyDescent="0.25">
      <c r="B9" t="s">
        <v>32</v>
      </c>
      <c r="D9" s="2">
        <f t="shared" ref="D9" si="1">$D$7*E9</f>
        <v>0.06</v>
      </c>
      <c r="E9" s="2">
        <v>0.6</v>
      </c>
      <c r="F9">
        <f>'Chal.Def.'!B14</f>
        <v>0</v>
      </c>
      <c r="G9">
        <f t="shared" si="0"/>
        <v>0</v>
      </c>
      <c r="H9" t="s">
        <v>5</v>
      </c>
    </row>
    <row r="10" spans="1:8" x14ac:dyDescent="0.25">
      <c r="A10" s="3" t="s">
        <v>24</v>
      </c>
      <c r="D10" s="4">
        <v>0.15</v>
      </c>
      <c r="E10" s="5">
        <f>SUM(E8:E9)</f>
        <v>1</v>
      </c>
    </row>
    <row r="11" spans="1:8" x14ac:dyDescent="0.25">
      <c r="B11" t="s">
        <v>128</v>
      </c>
      <c r="D11" s="2">
        <f>$D$10 *E11</f>
        <v>0.09</v>
      </c>
      <c r="E11" s="2">
        <v>0.6</v>
      </c>
      <c r="F11">
        <f>'Sol''n'!B3</f>
        <v>0</v>
      </c>
      <c r="G11">
        <f t="shared" si="0"/>
        <v>0</v>
      </c>
      <c r="H11" t="s">
        <v>6</v>
      </c>
    </row>
    <row r="12" spans="1:8" x14ac:dyDescent="0.25">
      <c r="B12" t="s">
        <v>8</v>
      </c>
      <c r="D12" s="2">
        <f t="shared" ref="D12" si="2">$D$10 *E12</f>
        <v>0.06</v>
      </c>
      <c r="E12" s="2">
        <v>0.4</v>
      </c>
      <c r="F12">
        <f>'Sol''n'!B14</f>
        <v>0</v>
      </c>
      <c r="G12">
        <f t="shared" si="0"/>
        <v>0</v>
      </c>
      <c r="H12" t="s">
        <v>7</v>
      </c>
    </row>
    <row r="13" spans="1:8" x14ac:dyDescent="0.25">
      <c r="A13" s="3" t="s">
        <v>25</v>
      </c>
      <c r="D13" s="4">
        <v>0.1</v>
      </c>
      <c r="E13" s="5">
        <f>SUM(E11:E12)</f>
        <v>1</v>
      </c>
    </row>
    <row r="14" spans="1:8" x14ac:dyDescent="0.25">
      <c r="B14" t="s">
        <v>36</v>
      </c>
      <c r="D14" s="2">
        <f>$D$13 *E14</f>
        <v>0.05</v>
      </c>
      <c r="E14" s="2">
        <v>0.5</v>
      </c>
      <c r="F14">
        <f>Pref.Eval!B3</f>
        <v>0</v>
      </c>
      <c r="G14">
        <f t="shared" si="0"/>
        <v>0</v>
      </c>
      <c r="H14" t="s">
        <v>172</v>
      </c>
    </row>
    <row r="15" spans="1:8" x14ac:dyDescent="0.25">
      <c r="B15" t="s">
        <v>37</v>
      </c>
      <c r="D15" s="2">
        <f>$D$13 *E15</f>
        <v>0.05</v>
      </c>
      <c r="E15" s="5">
        <v>0.5</v>
      </c>
      <c r="F15">
        <f>Pref.Eval!B14</f>
        <v>0</v>
      </c>
      <c r="G15">
        <f t="shared" si="0"/>
        <v>0</v>
      </c>
      <c r="H15" t="s">
        <v>173</v>
      </c>
    </row>
    <row r="16" spans="1:8" x14ac:dyDescent="0.25">
      <c r="A16" s="3" t="s">
        <v>38</v>
      </c>
      <c r="D16" s="4">
        <v>0.15</v>
      </c>
      <c r="E16" s="5">
        <f>SUM(E14:E15)</f>
        <v>1</v>
      </c>
    </row>
    <row r="17" spans="1:8" x14ac:dyDescent="0.25">
      <c r="A17" s="3"/>
      <c r="B17" t="s">
        <v>39</v>
      </c>
      <c r="D17" s="2">
        <f>$D$16 *E17</f>
        <v>0.12</v>
      </c>
      <c r="E17" s="2">
        <v>0.8</v>
      </c>
      <c r="F17">
        <f>Tech!B3</f>
        <v>0</v>
      </c>
      <c r="G17">
        <f t="shared" si="0"/>
        <v>0</v>
      </c>
      <c r="H17" t="s">
        <v>175</v>
      </c>
    </row>
    <row r="18" spans="1:8" x14ac:dyDescent="0.25">
      <c r="A18" s="3"/>
      <c r="B18" t="s">
        <v>9</v>
      </c>
      <c r="D18" s="2">
        <f>$D$16 *E18</f>
        <v>0.03</v>
      </c>
      <c r="E18" s="2">
        <v>0.2</v>
      </c>
      <c r="F18">
        <f>Tech!B14</f>
        <v>0</v>
      </c>
      <c r="G18">
        <f t="shared" si="0"/>
        <v>0</v>
      </c>
      <c r="H18" t="s">
        <v>174</v>
      </c>
    </row>
    <row r="19" spans="1:8" x14ac:dyDescent="0.25">
      <c r="A19" s="3" t="s">
        <v>26</v>
      </c>
      <c r="D19" s="4">
        <v>0.1</v>
      </c>
      <c r="E19" s="5">
        <f>SUM(E17:E18)</f>
        <v>1</v>
      </c>
    </row>
    <row r="20" spans="1:8" x14ac:dyDescent="0.25">
      <c r="A20" s="3"/>
      <c r="B20" t="s">
        <v>27</v>
      </c>
      <c r="D20" s="2">
        <f>$D$19 *E20</f>
        <v>0.03</v>
      </c>
      <c r="E20" s="2">
        <v>0.3</v>
      </c>
      <c r="F20">
        <f>Exec.!B3</f>
        <v>0</v>
      </c>
      <c r="G20">
        <f t="shared" si="0"/>
        <v>0</v>
      </c>
      <c r="H20" t="s">
        <v>176</v>
      </c>
    </row>
    <row r="21" spans="1:8" x14ac:dyDescent="0.25">
      <c r="A21" s="3"/>
      <c r="B21" t="s">
        <v>59</v>
      </c>
      <c r="D21" s="2">
        <f t="shared" ref="D21:D22" si="3">$D$19 *E21</f>
        <v>3.4999999999999996E-2</v>
      </c>
      <c r="E21" s="2">
        <v>0.35</v>
      </c>
      <c r="F21">
        <f>Exec.!B14</f>
        <v>0</v>
      </c>
      <c r="G21">
        <f t="shared" si="0"/>
        <v>0</v>
      </c>
      <c r="H21" t="s">
        <v>177</v>
      </c>
    </row>
    <row r="22" spans="1:8" x14ac:dyDescent="0.25">
      <c r="B22" t="s">
        <v>40</v>
      </c>
      <c r="D22" s="2">
        <f t="shared" si="3"/>
        <v>3.4999999999999996E-2</v>
      </c>
      <c r="E22" s="2">
        <v>0.35</v>
      </c>
      <c r="F22">
        <f>Exec.!B25</f>
        <v>0</v>
      </c>
      <c r="G22">
        <f t="shared" si="0"/>
        <v>0</v>
      </c>
      <c r="H22" t="s">
        <v>178</v>
      </c>
    </row>
    <row r="23" spans="1:8" x14ac:dyDescent="0.25">
      <c r="A23" s="3" t="s">
        <v>28</v>
      </c>
      <c r="D23" s="4">
        <v>0.1</v>
      </c>
      <c r="E23" s="5">
        <f>SUM(E20:E22)</f>
        <v>0.99999999999999989</v>
      </c>
    </row>
    <row r="24" spans="1:8" x14ac:dyDescent="0.25">
      <c r="B24" t="s">
        <v>47</v>
      </c>
      <c r="D24" s="2">
        <f>$D$23 *E24</f>
        <v>4.0000000000000008E-2</v>
      </c>
      <c r="E24" s="2">
        <v>0.4</v>
      </c>
      <c r="F24">
        <f>NxtSteps!B3</f>
        <v>0</v>
      </c>
      <c r="G24">
        <f t="shared" si="0"/>
        <v>0</v>
      </c>
      <c r="H24" t="s">
        <v>179</v>
      </c>
    </row>
    <row r="25" spans="1:8" x14ac:dyDescent="0.25">
      <c r="B25" t="s">
        <v>46</v>
      </c>
      <c r="D25" s="2">
        <f t="shared" ref="D25:D26" si="4">$D$23 *E25</f>
        <v>2.5000000000000001E-2</v>
      </c>
      <c r="E25" s="2">
        <v>0.25</v>
      </c>
      <c r="F25">
        <f>NxtSteps!B13</f>
        <v>0</v>
      </c>
      <c r="G25">
        <f t="shared" si="0"/>
        <v>0</v>
      </c>
      <c r="H25" t="s">
        <v>180</v>
      </c>
    </row>
    <row r="26" spans="1:8" x14ac:dyDescent="0.25">
      <c r="B26" t="s">
        <v>114</v>
      </c>
      <c r="D26" s="2">
        <f t="shared" si="4"/>
        <v>3.4999999999999996E-2</v>
      </c>
      <c r="E26" s="2">
        <v>0.35</v>
      </c>
      <c r="F26">
        <f>NxtSteps!B24</f>
        <v>0</v>
      </c>
      <c r="G26">
        <f t="shared" si="0"/>
        <v>0</v>
      </c>
      <c r="H26" t="s">
        <v>181</v>
      </c>
    </row>
    <row r="27" spans="1:8" x14ac:dyDescent="0.25">
      <c r="A27" s="3" t="s">
        <v>41</v>
      </c>
      <c r="D27" s="4">
        <v>0.25</v>
      </c>
      <c r="E27" s="5">
        <f>SUM(E24:E26)</f>
        <v>1</v>
      </c>
    </row>
    <row r="28" spans="1:8" x14ac:dyDescent="0.25">
      <c r="B28" t="s">
        <v>43</v>
      </c>
      <c r="D28" s="2">
        <f>$D$27*E28</f>
        <v>2.5000000000000001E-2</v>
      </c>
      <c r="E28" s="2">
        <v>0.1</v>
      </c>
      <c r="F28">
        <f>Delivery!B3</f>
        <v>0</v>
      </c>
      <c r="G28">
        <f t="shared" si="0"/>
        <v>0</v>
      </c>
      <c r="H28" t="s">
        <v>182</v>
      </c>
    </row>
    <row r="29" spans="1:8" x14ac:dyDescent="0.25">
      <c r="B29" t="s">
        <v>49</v>
      </c>
      <c r="D29" s="2">
        <f t="shared" ref="D29:D33" si="5">$D$27*E29</f>
        <v>2.5000000000000001E-2</v>
      </c>
      <c r="E29" s="2">
        <v>0.1</v>
      </c>
      <c r="F29">
        <f>Delivery!B13</f>
        <v>0</v>
      </c>
      <c r="G29">
        <f t="shared" si="0"/>
        <v>0</v>
      </c>
      <c r="H29" t="s">
        <v>183</v>
      </c>
    </row>
    <row r="30" spans="1:8" x14ac:dyDescent="0.25">
      <c r="B30" t="s">
        <v>48</v>
      </c>
      <c r="D30" s="2">
        <f t="shared" si="5"/>
        <v>2.5000000000000001E-2</v>
      </c>
      <c r="E30" s="2">
        <v>0.1</v>
      </c>
      <c r="F30">
        <f>Delivery!B23</f>
        <v>0</v>
      </c>
      <c r="G30">
        <f t="shared" si="0"/>
        <v>0</v>
      </c>
      <c r="H30" t="s">
        <v>184</v>
      </c>
    </row>
    <row r="31" spans="1:8" x14ac:dyDescent="0.25">
      <c r="B31" t="s">
        <v>44</v>
      </c>
      <c r="D31" s="2">
        <f t="shared" si="5"/>
        <v>2.5000000000000001E-2</v>
      </c>
      <c r="E31" s="2">
        <v>0.1</v>
      </c>
      <c r="F31">
        <f>Delivery!B33</f>
        <v>0</v>
      </c>
      <c r="G31">
        <f t="shared" si="0"/>
        <v>0</v>
      </c>
      <c r="H31" t="s">
        <v>185</v>
      </c>
    </row>
    <row r="32" spans="1:8" x14ac:dyDescent="0.25">
      <c r="A32" s="3"/>
      <c r="B32" t="s">
        <v>45</v>
      </c>
      <c r="D32" s="2">
        <f t="shared" si="5"/>
        <v>0.05</v>
      </c>
      <c r="E32" s="9">
        <v>0.2</v>
      </c>
      <c r="F32">
        <f>Delivery!B43</f>
        <v>0</v>
      </c>
      <c r="G32">
        <f t="shared" si="0"/>
        <v>0</v>
      </c>
      <c r="H32" t="s">
        <v>186</v>
      </c>
    </row>
    <row r="33" spans="1:8" x14ac:dyDescent="0.25">
      <c r="B33" t="s">
        <v>42</v>
      </c>
      <c r="D33" s="2">
        <f t="shared" si="5"/>
        <v>0.1</v>
      </c>
      <c r="E33" s="2">
        <v>0.4</v>
      </c>
      <c r="F33">
        <f>Delivery!B53</f>
        <v>0</v>
      </c>
      <c r="G33">
        <f t="shared" si="0"/>
        <v>0</v>
      </c>
      <c r="H33" t="s">
        <v>187</v>
      </c>
    </row>
    <row r="34" spans="1:8" x14ac:dyDescent="0.25">
      <c r="D34" s="2"/>
      <c r="E34" s="5">
        <f>SUM(E28:E33)</f>
        <v>1</v>
      </c>
    </row>
    <row r="35" spans="1:8" x14ac:dyDescent="0.25">
      <c r="C35" s="6" t="s">
        <v>10</v>
      </c>
      <c r="D35" s="4">
        <f>D27+D23+D19+D16+D13+D10+D7+D4</f>
        <v>1</v>
      </c>
      <c r="G35" s="3">
        <f>SUM(G5:G33)</f>
        <v>0</v>
      </c>
    </row>
    <row r="36" spans="1:8" x14ac:dyDescent="0.25">
      <c r="A36" s="8" t="s">
        <v>11</v>
      </c>
    </row>
    <row r="37" spans="1:8" x14ac:dyDescent="0.25">
      <c r="A37" s="4" t="s">
        <v>18</v>
      </c>
      <c r="C37" s="3" t="s">
        <v>12</v>
      </c>
    </row>
    <row r="38" spans="1:8" x14ac:dyDescent="0.25">
      <c r="A38" s="4" t="s">
        <v>19</v>
      </c>
      <c r="C38" s="3" t="s">
        <v>13</v>
      </c>
    </row>
    <row r="39" spans="1:8" x14ac:dyDescent="0.25">
      <c r="A39" s="4" t="s">
        <v>20</v>
      </c>
      <c r="C39" s="3" t="s">
        <v>14</v>
      </c>
    </row>
    <row r="40" spans="1:8" x14ac:dyDescent="0.25">
      <c r="A40" s="4" t="s">
        <v>21</v>
      </c>
      <c r="C40" s="3" t="s">
        <v>15</v>
      </c>
    </row>
    <row r="41" spans="1:8" x14ac:dyDescent="0.25">
      <c r="A41" s="4" t="s">
        <v>22</v>
      </c>
      <c r="B41" s="7"/>
      <c r="C41" s="3" t="s">
        <v>16</v>
      </c>
    </row>
    <row r="42" spans="1:8" x14ac:dyDescent="0.25">
      <c r="A42" s="4" t="s">
        <v>23</v>
      </c>
      <c r="C42" s="3" t="s">
        <v>17</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0"/>
  <sheetViews>
    <sheetView workbookViewId="0">
      <selection activeCell="A6" sqref="A6"/>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t="s">
        <v>34</v>
      </c>
      <c r="B3" s="10"/>
      <c r="C3" s="11" t="s">
        <v>51</v>
      </c>
    </row>
    <row r="4" spans="1:3" ht="30.75" thickBot="1" x14ac:dyDescent="0.3">
      <c r="A4" s="12" t="s">
        <v>200</v>
      </c>
      <c r="B4" s="13">
        <v>5</v>
      </c>
      <c r="C4" s="14"/>
    </row>
    <row r="5" spans="1:3" x14ac:dyDescent="0.25">
      <c r="A5" s="12"/>
      <c r="B5" s="15">
        <v>4</v>
      </c>
      <c r="C5" s="16"/>
    </row>
    <row r="6" spans="1:3" x14ac:dyDescent="0.25">
      <c r="A6" s="17" t="s">
        <v>201</v>
      </c>
      <c r="B6" s="15">
        <v>3</v>
      </c>
      <c r="C6" s="16"/>
    </row>
    <row r="7" spans="1:3" x14ac:dyDescent="0.25">
      <c r="A7" s="17"/>
      <c r="B7" s="15">
        <v>2</v>
      </c>
      <c r="C7" s="16"/>
    </row>
    <row r="8" spans="1:3" ht="15.75" thickBot="1" x14ac:dyDescent="0.3">
      <c r="A8" s="18"/>
      <c r="B8" s="19">
        <v>1</v>
      </c>
      <c r="C8" s="20"/>
    </row>
    <row r="9" spans="1:3" ht="15.75" thickBot="1" x14ac:dyDescent="0.3">
      <c r="A9" s="11" t="s">
        <v>52</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t="s">
        <v>31</v>
      </c>
      <c r="B14" s="10"/>
      <c r="C14" s="11" t="s">
        <v>51</v>
      </c>
    </row>
    <row r="15" spans="1:3" ht="32.450000000000003" customHeight="1" thickBot="1" x14ac:dyDescent="0.3">
      <c r="A15" s="25" t="s">
        <v>53</v>
      </c>
      <c r="B15" s="13">
        <v>5</v>
      </c>
      <c r="C15" s="74" t="s">
        <v>58</v>
      </c>
    </row>
    <row r="16" spans="1:3" ht="45" x14ac:dyDescent="0.25">
      <c r="A16" s="12" t="s">
        <v>54</v>
      </c>
      <c r="B16" s="15">
        <v>4</v>
      </c>
      <c r="C16" s="75"/>
    </row>
    <row r="17" spans="1:4" ht="45" x14ac:dyDescent="0.25">
      <c r="A17" s="17" t="s">
        <v>55</v>
      </c>
      <c r="B17" s="15">
        <v>3</v>
      </c>
      <c r="C17" s="75"/>
    </row>
    <row r="18" spans="1:4" ht="45" x14ac:dyDescent="0.25">
      <c r="A18" s="17" t="s">
        <v>56</v>
      </c>
      <c r="B18" s="15">
        <v>2</v>
      </c>
      <c r="C18" s="75"/>
    </row>
    <row r="19" spans="1:4" ht="45.75" thickBot="1" x14ac:dyDescent="0.3">
      <c r="A19" s="18" t="s">
        <v>57</v>
      </c>
      <c r="B19" s="1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30"/>
  <sheetViews>
    <sheetView topLeftCell="A4" workbookViewId="0">
      <selection activeCell="C15" sqref="C15:C19"/>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33</v>
      </c>
      <c r="B3" s="10"/>
      <c r="C3" s="11" t="s">
        <v>51</v>
      </c>
    </row>
    <row r="4" spans="1:3" ht="45.75" thickBot="1" x14ac:dyDescent="0.3">
      <c r="A4" s="31" t="s">
        <v>70</v>
      </c>
      <c r="B4" s="13">
        <v>5</v>
      </c>
      <c r="C4" s="14"/>
    </row>
    <row r="5" spans="1:3" ht="45.75" thickBot="1" x14ac:dyDescent="0.3">
      <c r="A5" s="31" t="s">
        <v>71</v>
      </c>
      <c r="B5" s="15">
        <v>4</v>
      </c>
      <c r="C5" s="16"/>
    </row>
    <row r="6" spans="1:3" ht="45.75" thickBot="1" x14ac:dyDescent="0.3">
      <c r="A6" s="31" t="s">
        <v>72</v>
      </c>
      <c r="B6" s="15">
        <v>3</v>
      </c>
      <c r="C6" s="16"/>
    </row>
    <row r="7" spans="1:3" ht="45.75" thickBot="1" x14ac:dyDescent="0.3">
      <c r="A7" s="31" t="s">
        <v>73</v>
      </c>
      <c r="B7" s="15">
        <v>2</v>
      </c>
      <c r="C7" s="16"/>
    </row>
    <row r="8" spans="1:3" ht="45.75" thickBot="1" x14ac:dyDescent="0.3">
      <c r="A8" s="31" t="s">
        <v>74</v>
      </c>
      <c r="B8" s="19">
        <v>1</v>
      </c>
      <c r="C8" s="20"/>
    </row>
    <row r="9" spans="1:3" ht="15.75" thickBot="1" x14ac:dyDescent="0.3">
      <c r="A9" s="11" t="s">
        <v>52</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s="3" t="s">
        <v>32</v>
      </c>
      <c r="B14" s="10"/>
      <c r="C14" s="11" t="s">
        <v>51</v>
      </c>
    </row>
    <row r="15" spans="1:3" ht="60.75" thickBot="1" x14ac:dyDescent="0.3">
      <c r="A15" s="12" t="s">
        <v>77</v>
      </c>
      <c r="B15" s="13">
        <v>5</v>
      </c>
      <c r="C15" s="74" t="s">
        <v>75</v>
      </c>
    </row>
    <row r="16" spans="1:3" ht="60.75" thickBot="1" x14ac:dyDescent="0.3">
      <c r="A16" s="12" t="s">
        <v>76</v>
      </c>
      <c r="B16" s="15">
        <v>4</v>
      </c>
      <c r="C16" s="75"/>
    </row>
    <row r="17" spans="1:4" ht="60.75" thickBot="1" x14ac:dyDescent="0.3">
      <c r="A17" s="12" t="s">
        <v>78</v>
      </c>
      <c r="B17" s="15">
        <v>3</v>
      </c>
      <c r="C17" s="75"/>
    </row>
    <row r="18" spans="1:4" ht="60.75" thickBot="1" x14ac:dyDescent="0.3">
      <c r="A18" s="12" t="s">
        <v>79</v>
      </c>
      <c r="B18" s="15">
        <v>2</v>
      </c>
      <c r="C18" s="75"/>
    </row>
    <row r="19" spans="1:4" ht="60.75" thickBot="1" x14ac:dyDescent="0.3">
      <c r="A19" s="12" t="s">
        <v>80</v>
      </c>
      <c r="B19" s="1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x14ac:dyDescent="0.25">
      <c r="A24" s="30"/>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30"/>
  <sheetViews>
    <sheetView workbookViewId="0">
      <selection activeCell="A3" sqref="A3"/>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128</v>
      </c>
      <c r="B3" s="10"/>
      <c r="C3" s="11" t="s">
        <v>51</v>
      </c>
    </row>
    <row r="4" spans="1:3" ht="75.75" thickBot="1" x14ac:dyDescent="0.3">
      <c r="A4" s="12" t="s">
        <v>81</v>
      </c>
      <c r="B4" s="13">
        <v>5</v>
      </c>
      <c r="C4" s="14"/>
    </row>
    <row r="5" spans="1:3" ht="75.75" thickBot="1" x14ac:dyDescent="0.3">
      <c r="A5" s="12" t="s">
        <v>82</v>
      </c>
      <c r="B5" s="15">
        <v>4</v>
      </c>
      <c r="C5" s="16"/>
    </row>
    <row r="6" spans="1:3" ht="75.75" thickBot="1" x14ac:dyDescent="0.3">
      <c r="A6" s="12" t="s">
        <v>84</v>
      </c>
      <c r="B6" s="15">
        <v>3</v>
      </c>
      <c r="C6" s="16"/>
    </row>
    <row r="7" spans="1:3" ht="75.75" thickBot="1" x14ac:dyDescent="0.3">
      <c r="A7" s="12" t="s">
        <v>83</v>
      </c>
      <c r="B7" s="15">
        <v>2</v>
      </c>
      <c r="C7" s="16"/>
    </row>
    <row r="8" spans="1:3" ht="75.75" thickBot="1" x14ac:dyDescent="0.3">
      <c r="A8" s="12" t="s">
        <v>85</v>
      </c>
      <c r="B8" s="19">
        <v>1</v>
      </c>
      <c r="C8" s="20"/>
    </row>
    <row r="9" spans="1:3" ht="15.75" thickBot="1" x14ac:dyDescent="0.3">
      <c r="A9" s="11" t="s">
        <v>52</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s="3" t="s">
        <v>8</v>
      </c>
      <c r="B14" s="10"/>
      <c r="C14" s="11" t="s">
        <v>51</v>
      </c>
    </row>
    <row r="15" spans="1:3" ht="45.75" thickBot="1" x14ac:dyDescent="0.3">
      <c r="A15" s="29" t="s">
        <v>64</v>
      </c>
      <c r="B15" s="13">
        <v>5</v>
      </c>
      <c r="C15" s="74" t="s">
        <v>65</v>
      </c>
    </row>
    <row r="16" spans="1:3" ht="60.75" thickBot="1" x14ac:dyDescent="0.3">
      <c r="A16" s="12" t="s">
        <v>66</v>
      </c>
      <c r="B16" s="15">
        <v>4</v>
      </c>
      <c r="C16" s="75"/>
    </row>
    <row r="17" spans="1:4" ht="75.75" thickBot="1" x14ac:dyDescent="0.3">
      <c r="A17" s="12" t="s">
        <v>67</v>
      </c>
      <c r="B17" s="15">
        <v>3</v>
      </c>
      <c r="C17" s="75"/>
    </row>
    <row r="18" spans="1:4" ht="47.45" customHeight="1" thickBot="1" x14ac:dyDescent="0.3">
      <c r="A18" s="12" t="s">
        <v>68</v>
      </c>
      <c r="B18" s="15">
        <v>2</v>
      </c>
      <c r="C18" s="75"/>
    </row>
    <row r="19" spans="1:4" ht="45.75" thickBot="1" x14ac:dyDescent="0.3">
      <c r="A19" s="12" t="s">
        <v>69</v>
      </c>
      <c r="B19" s="1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1">
    <mergeCell ref="C15:C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30"/>
  <sheetViews>
    <sheetView workbookViewId="0">
      <selection activeCell="A15" sqref="A15"/>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36</v>
      </c>
      <c r="B3" s="10"/>
      <c r="C3" s="11" t="s">
        <v>51</v>
      </c>
    </row>
    <row r="4" spans="1:3" ht="75" x14ac:dyDescent="0.25">
      <c r="A4" s="33" t="s">
        <v>87</v>
      </c>
      <c r="B4" s="32">
        <v>5</v>
      </c>
      <c r="C4" s="74" t="s">
        <v>129</v>
      </c>
    </row>
    <row r="5" spans="1:3" ht="75" x14ac:dyDescent="0.25">
      <c r="A5" s="33" t="s">
        <v>88</v>
      </c>
      <c r="B5" s="15">
        <v>4</v>
      </c>
      <c r="C5" s="75"/>
    </row>
    <row r="6" spans="1:3" ht="75" x14ac:dyDescent="0.25">
      <c r="A6" s="33" t="s">
        <v>89</v>
      </c>
      <c r="B6" s="15">
        <v>3</v>
      </c>
      <c r="C6" s="75"/>
    </row>
    <row r="7" spans="1:3" ht="75" x14ac:dyDescent="0.25">
      <c r="A7" s="33" t="s">
        <v>90</v>
      </c>
      <c r="B7" s="15">
        <v>2</v>
      </c>
      <c r="C7" s="75"/>
    </row>
    <row r="8" spans="1:3" ht="75.75" thickBot="1" x14ac:dyDescent="0.3">
      <c r="A8" s="33" t="s">
        <v>91</v>
      </c>
      <c r="B8" s="19">
        <v>1</v>
      </c>
      <c r="C8" s="76"/>
    </row>
    <row r="9" spans="1:3" ht="15.75" thickBot="1" x14ac:dyDescent="0.3">
      <c r="A9" s="11" t="s">
        <v>52</v>
      </c>
    </row>
    <row r="10" spans="1:3" ht="15.75" thickBot="1" x14ac:dyDescent="0.3">
      <c r="A10" s="21"/>
    </row>
    <row r="11" spans="1:3" x14ac:dyDescent="0.25">
      <c r="C11" s="34"/>
    </row>
    <row r="12" spans="1:3" x14ac:dyDescent="0.25">
      <c r="A12" s="22"/>
      <c r="B12" s="23"/>
      <c r="C12" s="22" t="s">
        <v>86</v>
      </c>
    </row>
    <row r="13" spans="1:3" ht="15.75" thickBot="1" x14ac:dyDescent="0.3">
      <c r="A13" s="24"/>
      <c r="B13" s="23"/>
      <c r="C13" s="22"/>
    </row>
    <row r="14" spans="1:3" ht="15.75" thickBot="1" x14ac:dyDescent="0.3">
      <c r="A14" s="3" t="s">
        <v>37</v>
      </c>
      <c r="B14" s="10"/>
      <c r="C14" s="11" t="s">
        <v>51</v>
      </c>
    </row>
    <row r="15" spans="1:3" ht="60.75" thickBot="1" x14ac:dyDescent="0.3">
      <c r="A15" s="25" t="s">
        <v>130</v>
      </c>
      <c r="B15" s="13">
        <v>5</v>
      </c>
      <c r="C15" s="74" t="s">
        <v>131</v>
      </c>
    </row>
    <row r="16" spans="1:3" ht="46.9" customHeight="1" thickBot="1" x14ac:dyDescent="0.3">
      <c r="A16" s="25" t="s">
        <v>132</v>
      </c>
      <c r="B16" s="15">
        <v>4</v>
      </c>
      <c r="C16" s="75"/>
    </row>
    <row r="17" spans="1:4" ht="60.75" thickBot="1" x14ac:dyDescent="0.3">
      <c r="A17" s="25" t="s">
        <v>133</v>
      </c>
      <c r="B17" s="15">
        <v>3</v>
      </c>
      <c r="C17" s="75"/>
    </row>
    <row r="18" spans="1:4" ht="60.75" thickBot="1" x14ac:dyDescent="0.3">
      <c r="A18" s="25" t="s">
        <v>134</v>
      </c>
      <c r="B18" s="15">
        <v>2</v>
      </c>
      <c r="C18" s="75"/>
    </row>
    <row r="19" spans="1:4" ht="60.75" thickBot="1" x14ac:dyDescent="0.3">
      <c r="A19" s="25" t="s">
        <v>135</v>
      </c>
      <c r="B19" s="1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2">
    <mergeCell ref="C15:C19"/>
    <mergeCell ref="C4:C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30"/>
  <sheetViews>
    <sheetView workbookViewId="0">
      <selection activeCell="A12" sqref="A12"/>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t="s">
        <v>39</v>
      </c>
      <c r="B3" s="10"/>
      <c r="C3" s="11" t="s">
        <v>51</v>
      </c>
    </row>
    <row r="4" spans="1:3" ht="45.6" customHeight="1" thickBot="1" x14ac:dyDescent="0.3">
      <c r="A4" s="12" t="s">
        <v>62</v>
      </c>
      <c r="B4" s="13">
        <v>5</v>
      </c>
      <c r="C4" s="74" t="s">
        <v>102</v>
      </c>
    </row>
    <row r="5" spans="1:3" ht="45.75" thickBot="1" x14ac:dyDescent="0.3">
      <c r="A5" s="12" t="s">
        <v>98</v>
      </c>
      <c r="B5" s="15">
        <v>4</v>
      </c>
      <c r="C5" s="75"/>
    </row>
    <row r="6" spans="1:3" ht="45.75" thickBot="1" x14ac:dyDescent="0.3">
      <c r="A6" s="12" t="s">
        <v>99</v>
      </c>
      <c r="B6" s="15">
        <v>3</v>
      </c>
      <c r="C6" s="75"/>
    </row>
    <row r="7" spans="1:3" ht="45.75" thickBot="1" x14ac:dyDescent="0.3">
      <c r="A7" s="12" t="s">
        <v>100</v>
      </c>
      <c r="B7" s="15">
        <v>2</v>
      </c>
      <c r="C7" s="75"/>
    </row>
    <row r="8" spans="1:3" ht="45.75" thickBot="1" x14ac:dyDescent="0.3">
      <c r="A8" s="12" t="s">
        <v>101</v>
      </c>
      <c r="B8" s="19">
        <v>1</v>
      </c>
      <c r="C8" s="76"/>
    </row>
    <row r="9" spans="1:3" ht="15.75" thickBot="1" x14ac:dyDescent="0.3">
      <c r="A9" s="11" t="s">
        <v>52</v>
      </c>
    </row>
    <row r="10" spans="1:3" ht="15.75" thickBot="1" x14ac:dyDescent="0.3">
      <c r="A10" s="21"/>
    </row>
    <row r="12" spans="1:3" x14ac:dyDescent="0.25">
      <c r="A12" s="22"/>
      <c r="B12" s="23"/>
      <c r="C12" s="22"/>
    </row>
    <row r="13" spans="1:3" ht="15.75" thickBot="1" x14ac:dyDescent="0.3">
      <c r="A13" s="24"/>
      <c r="B13" s="23"/>
      <c r="C13" s="22"/>
    </row>
    <row r="14" spans="1:3" ht="15.75" thickBot="1" x14ac:dyDescent="0.3">
      <c r="A14" t="s">
        <v>9</v>
      </c>
      <c r="B14" s="10"/>
      <c r="C14" s="11" t="s">
        <v>51</v>
      </c>
    </row>
    <row r="15" spans="1:3" ht="45" customHeight="1" thickBot="1" x14ac:dyDescent="0.3">
      <c r="A15" s="12" t="s">
        <v>92</v>
      </c>
      <c r="B15" s="13">
        <v>5</v>
      </c>
      <c r="C15" s="74" t="s">
        <v>93</v>
      </c>
    </row>
    <row r="16" spans="1:3" s="36" customFormat="1" ht="15" customHeight="1" x14ac:dyDescent="0.25">
      <c r="A16" s="29" t="s">
        <v>94</v>
      </c>
      <c r="B16" s="35">
        <v>4</v>
      </c>
      <c r="C16" s="75"/>
    </row>
    <row r="17" spans="1:4" s="36" customFormat="1" ht="15" customHeight="1" x14ac:dyDescent="0.25">
      <c r="A17" s="37" t="s">
        <v>95</v>
      </c>
      <c r="B17" s="35">
        <v>3</v>
      </c>
      <c r="C17" s="75"/>
    </row>
    <row r="18" spans="1:4" s="36" customFormat="1" ht="15" customHeight="1" x14ac:dyDescent="0.25">
      <c r="A18" s="37" t="s">
        <v>96</v>
      </c>
      <c r="B18" s="35">
        <v>2</v>
      </c>
      <c r="C18" s="75"/>
    </row>
    <row r="19" spans="1:4" s="36" customFormat="1" ht="15" customHeight="1" thickBot="1" x14ac:dyDescent="0.3">
      <c r="A19" s="38" t="s">
        <v>97</v>
      </c>
      <c r="B19" s="3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x14ac:dyDescent="0.25">
      <c r="A24" s="22"/>
      <c r="B24" s="23"/>
      <c r="C24" s="22"/>
      <c r="D24" s="23"/>
    </row>
    <row r="25" spans="1:4" x14ac:dyDescent="0.25">
      <c r="A25" s="22"/>
      <c r="B25" s="23"/>
      <c r="C25" s="22"/>
      <c r="D25" s="23"/>
    </row>
    <row r="26" spans="1:4" x14ac:dyDescent="0.25">
      <c r="A26" s="22"/>
      <c r="B26" s="23"/>
      <c r="C26" s="22"/>
      <c r="D26" s="23"/>
    </row>
    <row r="27" spans="1:4" x14ac:dyDescent="0.25">
      <c r="A27" s="22"/>
      <c r="B27" s="23"/>
      <c r="C27" s="22"/>
      <c r="D27" s="23"/>
    </row>
    <row r="28" spans="1:4" x14ac:dyDescent="0.25">
      <c r="A28" s="22"/>
      <c r="B28" s="23"/>
      <c r="C28" s="22"/>
      <c r="D28" s="23"/>
    </row>
    <row r="29" spans="1:4" x14ac:dyDescent="0.25">
      <c r="A29" s="22"/>
      <c r="B29" s="23"/>
      <c r="C29" s="23"/>
      <c r="D29" s="23"/>
    </row>
    <row r="30" spans="1:4" x14ac:dyDescent="0.25">
      <c r="A30" s="22"/>
      <c r="B30" s="23"/>
      <c r="C30" s="22"/>
      <c r="D30" s="23"/>
    </row>
  </sheetData>
  <mergeCells count="2">
    <mergeCell ref="C15:C19"/>
    <mergeCell ref="C4: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32"/>
  <sheetViews>
    <sheetView topLeftCell="A13" zoomScale="115" zoomScaleNormal="115" workbookViewId="0">
      <selection activeCell="A16" sqref="A16"/>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t="s">
        <v>27</v>
      </c>
      <c r="B3" s="10"/>
      <c r="C3" s="11" t="s">
        <v>51</v>
      </c>
    </row>
    <row r="4" spans="1:3" ht="45.75" thickBot="1" x14ac:dyDescent="0.3">
      <c r="A4" s="25" t="s">
        <v>136</v>
      </c>
      <c r="B4" s="13">
        <v>5</v>
      </c>
      <c r="C4" s="74" t="s">
        <v>103</v>
      </c>
    </row>
    <row r="5" spans="1:3" ht="60.75" thickBot="1" x14ac:dyDescent="0.3">
      <c r="A5" s="25" t="s">
        <v>137</v>
      </c>
      <c r="B5" s="15">
        <v>4</v>
      </c>
      <c r="C5" s="75"/>
    </row>
    <row r="6" spans="1:3" ht="45.75" thickBot="1" x14ac:dyDescent="0.3">
      <c r="A6" s="25" t="s">
        <v>138</v>
      </c>
      <c r="B6" s="15">
        <v>3</v>
      </c>
      <c r="C6" s="75"/>
    </row>
    <row r="7" spans="1:3" ht="45.75" thickBot="1" x14ac:dyDescent="0.3">
      <c r="A7" s="25" t="s">
        <v>139</v>
      </c>
      <c r="B7" s="15">
        <v>2</v>
      </c>
      <c r="C7" s="75"/>
    </row>
    <row r="8" spans="1:3" ht="60.75" thickBot="1" x14ac:dyDescent="0.3">
      <c r="A8" s="25" t="s">
        <v>140</v>
      </c>
      <c r="B8" s="19">
        <v>1</v>
      </c>
      <c r="C8" s="76"/>
    </row>
    <row r="9" spans="1:3" ht="15.75" thickBot="1" x14ac:dyDescent="0.3">
      <c r="A9" s="11" t="s">
        <v>52</v>
      </c>
    </row>
    <row r="10" spans="1:3" ht="15.75" thickBot="1" x14ac:dyDescent="0.3">
      <c r="A10" s="21"/>
    </row>
    <row r="12" spans="1:3" x14ac:dyDescent="0.25">
      <c r="A12" s="22"/>
      <c r="B12" s="23"/>
    </row>
    <row r="13" spans="1:3" ht="15.75" thickBot="1" x14ac:dyDescent="0.3">
      <c r="A13" s="24"/>
      <c r="B13" s="23"/>
      <c r="C13" s="22"/>
    </row>
    <row r="14" spans="1:3" ht="15.75" thickBot="1" x14ac:dyDescent="0.3">
      <c r="A14" t="s">
        <v>59</v>
      </c>
      <c r="B14" s="10"/>
      <c r="C14" s="11" t="s">
        <v>51</v>
      </c>
    </row>
    <row r="15" spans="1:3" ht="45.75" thickBot="1" x14ac:dyDescent="0.3">
      <c r="A15" s="25" t="s">
        <v>104</v>
      </c>
      <c r="B15" s="13">
        <v>5</v>
      </c>
      <c r="C15" s="74" t="s">
        <v>141</v>
      </c>
    </row>
    <row r="16" spans="1:3" ht="45.75" thickBot="1" x14ac:dyDescent="0.3">
      <c r="A16" s="25" t="s">
        <v>142</v>
      </c>
      <c r="B16" s="15">
        <v>4</v>
      </c>
      <c r="C16" s="75"/>
    </row>
    <row r="17" spans="1:4" ht="45.75" thickBot="1" x14ac:dyDescent="0.3">
      <c r="A17" s="25" t="s">
        <v>143</v>
      </c>
      <c r="B17" s="15">
        <v>3</v>
      </c>
      <c r="C17" s="75"/>
    </row>
    <row r="18" spans="1:4" ht="45.75" thickBot="1" x14ac:dyDescent="0.3">
      <c r="A18" s="25" t="s">
        <v>144</v>
      </c>
      <c r="B18" s="15">
        <v>2</v>
      </c>
      <c r="C18" s="75"/>
    </row>
    <row r="19" spans="1:4" ht="45.75" thickBot="1" x14ac:dyDescent="0.3">
      <c r="A19" s="25" t="s">
        <v>145</v>
      </c>
      <c r="B19" s="19">
        <v>1</v>
      </c>
      <c r="C19" s="76"/>
    </row>
    <row r="20" spans="1:4" ht="15.75" thickBot="1" x14ac:dyDescent="0.3">
      <c r="A20" s="11" t="s">
        <v>52</v>
      </c>
    </row>
    <row r="21" spans="1:4" ht="15.75" thickBot="1" x14ac:dyDescent="0.3">
      <c r="A21" s="21"/>
    </row>
    <row r="22" spans="1:4" x14ac:dyDescent="0.25">
      <c r="A22" s="24"/>
      <c r="B22" s="23"/>
      <c r="C22" s="22"/>
      <c r="D22" s="23"/>
    </row>
    <row r="23" spans="1:4" x14ac:dyDescent="0.25">
      <c r="A23" s="22"/>
      <c r="B23" s="23"/>
      <c r="C23" s="22"/>
      <c r="D23" s="23"/>
    </row>
    <row r="24" spans="1:4" ht="15.75" thickBot="1" x14ac:dyDescent="0.3">
      <c r="A24" s="22"/>
      <c r="B24" s="23"/>
      <c r="C24" s="22"/>
      <c r="D24" s="23"/>
    </row>
    <row r="25" spans="1:4" ht="15.75" thickBot="1" x14ac:dyDescent="0.3">
      <c r="A25" t="s">
        <v>40</v>
      </c>
      <c r="B25" s="10"/>
      <c r="C25" s="11" t="s">
        <v>51</v>
      </c>
      <c r="D25" s="23"/>
    </row>
    <row r="26" spans="1:4" ht="30.75" thickBot="1" x14ac:dyDescent="0.3">
      <c r="A26" s="25" t="s">
        <v>61</v>
      </c>
      <c r="B26" s="13">
        <v>5</v>
      </c>
      <c r="C26" s="74" t="s">
        <v>60</v>
      </c>
      <c r="D26" s="23"/>
    </row>
    <row r="27" spans="1:4" ht="45.75" thickBot="1" x14ac:dyDescent="0.3">
      <c r="A27" s="25" t="s">
        <v>105</v>
      </c>
      <c r="B27" s="15">
        <v>4</v>
      </c>
      <c r="C27" s="75"/>
      <c r="D27" s="23"/>
    </row>
    <row r="28" spans="1:4" ht="45.75" thickBot="1" x14ac:dyDescent="0.3">
      <c r="A28" s="25" t="s">
        <v>106</v>
      </c>
      <c r="B28" s="15">
        <v>3</v>
      </c>
      <c r="C28" s="75"/>
      <c r="D28" s="23"/>
    </row>
    <row r="29" spans="1:4" ht="45.75" thickBot="1" x14ac:dyDescent="0.3">
      <c r="A29" s="25" t="s">
        <v>107</v>
      </c>
      <c r="B29" s="15">
        <v>2</v>
      </c>
      <c r="C29" s="75"/>
      <c r="D29" s="23"/>
    </row>
    <row r="30" spans="1:4" ht="45.75" thickBot="1" x14ac:dyDescent="0.3">
      <c r="A30" s="25" t="s">
        <v>108</v>
      </c>
      <c r="B30" s="19">
        <v>1</v>
      </c>
      <c r="C30" s="76"/>
      <c r="D30" s="23"/>
    </row>
    <row r="31" spans="1:4" ht="15.75" thickBot="1" x14ac:dyDescent="0.3">
      <c r="A31" s="11" t="s">
        <v>52</v>
      </c>
    </row>
    <row r="32" spans="1:4" ht="15.75" thickBot="1" x14ac:dyDescent="0.3">
      <c r="A32" s="21"/>
    </row>
  </sheetData>
  <mergeCells count="3">
    <mergeCell ref="C15:C19"/>
    <mergeCell ref="C4:C8"/>
    <mergeCell ref="C26:C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32"/>
  <sheetViews>
    <sheetView topLeftCell="A13" workbookViewId="0">
      <selection activeCell="A27" sqref="A27"/>
    </sheetView>
  </sheetViews>
  <sheetFormatPr defaultRowHeight="15" x14ac:dyDescent="0.25"/>
  <cols>
    <col min="1" max="1" width="106.28515625" style="11" customWidth="1"/>
    <col min="2" max="2" width="5.7109375" bestFit="1" customWidth="1"/>
    <col min="3" max="3" width="92.85546875" style="11" customWidth="1"/>
  </cols>
  <sheetData>
    <row r="2" spans="1:3" ht="15.75" thickBot="1" x14ac:dyDescent="0.3">
      <c r="B2" t="s">
        <v>2</v>
      </c>
      <c r="C2"/>
    </row>
    <row r="3" spans="1:3" ht="15.75" thickBot="1" x14ac:dyDescent="0.3">
      <c r="A3" s="3" t="s">
        <v>47</v>
      </c>
      <c r="B3" s="10"/>
      <c r="C3" s="11" t="s">
        <v>51</v>
      </c>
    </row>
    <row r="4" spans="1:3" ht="45.75" thickBot="1" x14ac:dyDescent="0.3">
      <c r="A4" s="40" t="s">
        <v>120</v>
      </c>
      <c r="B4" s="13">
        <v>5</v>
      </c>
      <c r="C4" s="74" t="s">
        <v>147</v>
      </c>
    </row>
    <row r="5" spans="1:3" ht="75.75" thickBot="1" x14ac:dyDescent="0.3">
      <c r="A5" s="40" t="s">
        <v>121</v>
      </c>
      <c r="B5" s="15">
        <v>4</v>
      </c>
      <c r="C5" s="75"/>
    </row>
    <row r="6" spans="1:3" ht="75.75" thickBot="1" x14ac:dyDescent="0.3">
      <c r="A6" s="40" t="s">
        <v>122</v>
      </c>
      <c r="B6" s="15">
        <v>3</v>
      </c>
      <c r="C6" s="75"/>
    </row>
    <row r="7" spans="1:3" ht="75.75" thickBot="1" x14ac:dyDescent="0.3">
      <c r="A7" s="40" t="s">
        <v>123</v>
      </c>
      <c r="B7" s="15">
        <v>2</v>
      </c>
      <c r="C7" s="75"/>
    </row>
    <row r="8" spans="1:3" ht="60.75" thickBot="1" x14ac:dyDescent="0.3">
      <c r="A8" s="40" t="s">
        <v>148</v>
      </c>
      <c r="B8" s="19">
        <v>1</v>
      </c>
      <c r="C8" s="76"/>
    </row>
    <row r="9" spans="1:3" ht="15.75" thickBot="1" x14ac:dyDescent="0.3">
      <c r="A9" s="11" t="s">
        <v>52</v>
      </c>
    </row>
    <row r="10" spans="1:3" ht="15.75" thickBot="1" x14ac:dyDescent="0.3">
      <c r="A10" s="21"/>
    </row>
    <row r="12" spans="1:3" ht="15.75" thickBot="1" x14ac:dyDescent="0.3"/>
    <row r="13" spans="1:3" ht="15.75" thickBot="1" x14ac:dyDescent="0.3">
      <c r="A13" s="3" t="s">
        <v>46</v>
      </c>
      <c r="B13" s="10"/>
      <c r="C13" s="11" t="s">
        <v>51</v>
      </c>
    </row>
    <row r="14" spans="1:3" ht="45.75" thickBot="1" x14ac:dyDescent="0.3">
      <c r="A14" s="25" t="s">
        <v>109</v>
      </c>
      <c r="B14" s="13">
        <v>5</v>
      </c>
      <c r="C14" s="74" t="s">
        <v>149</v>
      </c>
    </row>
    <row r="15" spans="1:3" ht="45.75" thickBot="1" x14ac:dyDescent="0.3">
      <c r="A15" s="25" t="s">
        <v>110</v>
      </c>
      <c r="B15" s="15">
        <v>4</v>
      </c>
      <c r="C15" s="75"/>
    </row>
    <row r="16" spans="1:3" ht="45.75" thickBot="1" x14ac:dyDescent="0.3">
      <c r="A16" s="25" t="s">
        <v>111</v>
      </c>
      <c r="B16" s="15">
        <v>3</v>
      </c>
      <c r="C16" s="75"/>
    </row>
    <row r="17" spans="1:3" ht="45.75" thickBot="1" x14ac:dyDescent="0.3">
      <c r="A17" s="25" t="s">
        <v>112</v>
      </c>
      <c r="B17" s="15">
        <v>2</v>
      </c>
      <c r="C17" s="75"/>
    </row>
    <row r="18" spans="1:3" ht="45.75" thickBot="1" x14ac:dyDescent="0.3">
      <c r="A18" s="25" t="s">
        <v>113</v>
      </c>
      <c r="B18" s="19">
        <v>1</v>
      </c>
      <c r="C18" s="76"/>
    </row>
    <row r="19" spans="1:3" ht="15.75" thickBot="1" x14ac:dyDescent="0.3">
      <c r="A19" s="11" t="s">
        <v>52</v>
      </c>
    </row>
    <row r="20" spans="1:3" ht="15.75" thickBot="1" x14ac:dyDescent="0.3">
      <c r="A20" s="21"/>
    </row>
    <row r="23" spans="1:3" ht="15.75" thickBot="1" x14ac:dyDescent="0.3"/>
    <row r="24" spans="1:3" ht="15.75" thickBot="1" x14ac:dyDescent="0.3">
      <c r="A24" s="3" t="s">
        <v>114</v>
      </c>
      <c r="B24" s="41"/>
    </row>
    <row r="25" spans="1:3" ht="45.75" thickBot="1" x14ac:dyDescent="0.3">
      <c r="A25" s="42" t="s">
        <v>115</v>
      </c>
      <c r="B25" s="43">
        <v>5</v>
      </c>
      <c r="C25" s="74" t="s">
        <v>146</v>
      </c>
    </row>
    <row r="26" spans="1:3" ht="45.75" thickBot="1" x14ac:dyDescent="0.3">
      <c r="A26" s="42" t="s">
        <v>116</v>
      </c>
      <c r="B26" s="44">
        <v>4</v>
      </c>
      <c r="C26" s="75"/>
    </row>
    <row r="27" spans="1:3" ht="45.75" thickBot="1" x14ac:dyDescent="0.3">
      <c r="A27" s="42" t="s">
        <v>117</v>
      </c>
      <c r="B27" s="44">
        <v>3</v>
      </c>
      <c r="C27" s="75"/>
    </row>
    <row r="28" spans="1:3" ht="45.75" thickBot="1" x14ac:dyDescent="0.3">
      <c r="A28" s="42" t="s">
        <v>118</v>
      </c>
      <c r="B28" s="44">
        <v>2</v>
      </c>
      <c r="C28" s="75"/>
    </row>
    <row r="29" spans="1:3" ht="45.75" thickBot="1" x14ac:dyDescent="0.3">
      <c r="A29" s="42" t="s">
        <v>119</v>
      </c>
      <c r="B29" s="45">
        <v>1</v>
      </c>
      <c r="C29" s="76"/>
    </row>
    <row r="30" spans="1:3" ht="15.75" thickBot="1" x14ac:dyDescent="0.3">
      <c r="A30" s="11" t="s">
        <v>52</v>
      </c>
    </row>
    <row r="31" spans="1:3" ht="15.75" thickBot="1" x14ac:dyDescent="0.3">
      <c r="A31" s="21"/>
    </row>
    <row r="32" spans="1:3" ht="15.75" thickBot="1" x14ac:dyDescent="0.3">
      <c r="A32" s="21"/>
    </row>
  </sheetData>
  <mergeCells count="3">
    <mergeCell ref="C4:C8"/>
    <mergeCell ref="C14:C18"/>
    <mergeCell ref="C25: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RubricTotals</vt:lpstr>
      <vt:lpstr>Intro</vt:lpstr>
      <vt:lpstr>Chal.Def.</vt:lpstr>
      <vt:lpstr>Sol'n</vt:lpstr>
      <vt:lpstr>Pref.Eval</vt:lpstr>
      <vt:lpstr>Tech</vt:lpstr>
      <vt:lpstr>Exec.</vt:lpstr>
      <vt:lpstr>NxtSteps</vt:lpstr>
      <vt:lpstr>Delivery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Loaner</cp:lastModifiedBy>
  <dcterms:created xsi:type="dcterms:W3CDTF">2011-07-07T14:53:59Z</dcterms:created>
  <dcterms:modified xsi:type="dcterms:W3CDTF">2018-09-04T05:56:09Z</dcterms:modified>
</cp:coreProperties>
</file>